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dugan_kern_minneapolismn_gov/Documents/Documents/Outside Trades/Draft 2026 Schedules/Ready for validation/Posted to website/"/>
    </mc:Choice>
  </mc:AlternateContent>
  <xr:revisionPtr revIDLastSave="0" documentId="8_{4553AE25-A5BD-467A-8C51-6B073B73CBF2}" xr6:coauthVersionLast="47" xr6:coauthVersionMax="47" xr10:uidLastSave="{00000000-0000-0000-0000-000000000000}"/>
  <workbookProtection lockStructure="1"/>
  <bookViews>
    <workbookView xWindow="-28920" yWindow="-3765" windowWidth="29040" windowHeight="15720" firstSheet="3" activeTab="3" xr2:uid="{00000000-000D-0000-FFFF-FFFF00000000}"/>
  </bookViews>
  <sheets>
    <sheet name="49rs Permits May 1 2015" sheetId="3" state="hidden" r:id="rId1"/>
    <sheet name="49rs Permits May 1 2016" sheetId="4" state="hidden" r:id="rId2"/>
    <sheet name="49rs Permits May 1 2017" sheetId="5" state="hidden" r:id="rId3"/>
    <sheet name="2026" sheetId="6" r:id="rId4"/>
    <sheet name="Equipment list and category fr" sheetId="2" state="hidden" r:id="rId5"/>
  </sheets>
  <definedNames>
    <definedName name="A">#N/A</definedName>
    <definedName name="B">#N/A</definedName>
    <definedName name="C_">#N/A</definedName>
    <definedName name="Z_E0B28497_ABC4_42E2_AC4D_C02DBB46A081_.wvu.Cols" localSheetId="3" hidden="1">'2026'!$H:$H</definedName>
    <definedName name="Z_E0B28497_ABC4_42E2_AC4D_C02DBB46A081_.wvu.Cols" localSheetId="0" hidden="1">'49rs Permits May 1 2015'!$G:$G</definedName>
    <definedName name="Z_E0B28497_ABC4_42E2_AC4D_C02DBB46A081_.wvu.Cols" localSheetId="1" hidden="1">'49rs Permits May 1 2016'!$G:$G</definedName>
    <definedName name="Z_E0B28497_ABC4_42E2_AC4D_C02DBB46A081_.wvu.Cols" localSheetId="2" hidden="1">'49rs Permits May 1 2017'!$G:$G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6" l="1"/>
  <c r="L8" i="6"/>
  <c r="J8" i="6"/>
  <c r="H15" i="6"/>
  <c r="H14" i="6"/>
  <c r="H12" i="6"/>
  <c r="H11" i="6"/>
  <c r="H10" i="6"/>
  <c r="H9" i="6"/>
  <c r="H8" i="6"/>
  <c r="C30" i="6" l="1"/>
  <c r="M9" i="6" l="1"/>
  <c r="M10" i="6" s="1"/>
  <c r="M11" i="6" s="1"/>
  <c r="M12" i="6" s="1"/>
  <c r="M13" i="6" s="1"/>
  <c r="M14" i="6" s="1"/>
  <c r="M15" i="6" s="1"/>
  <c r="L9" i="6"/>
  <c r="L10" i="6" s="1"/>
  <c r="L11" i="6" s="1"/>
  <c r="L12" i="6" s="1"/>
  <c r="L13" i="6" s="1"/>
  <c r="L14" i="6" s="1"/>
  <c r="L15" i="6" s="1"/>
  <c r="J9" i="6"/>
  <c r="J10" i="6" s="1"/>
  <c r="J11" i="6" s="1"/>
  <c r="J12" i="6" s="1"/>
  <c r="J13" i="6" s="1"/>
  <c r="J14" i="6" s="1"/>
  <c r="J15" i="6" s="1"/>
  <c r="H13" i="6" l="1"/>
  <c r="N9" i="6" l="1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8" i="6"/>
  <c r="O8" i="6" s="1"/>
  <c r="I9" i="6"/>
  <c r="I10" i="6"/>
  <c r="I11" i="6"/>
  <c r="I12" i="6"/>
  <c r="I13" i="6"/>
  <c r="I14" i="6"/>
  <c r="I15" i="6"/>
  <c r="I8" i="6"/>
  <c r="G16" i="5" l="1"/>
  <c r="H16" i="5" s="1"/>
  <c r="H15" i="5"/>
  <c r="H14" i="5"/>
  <c r="G13" i="5"/>
  <c r="H13" i="5"/>
  <c r="H12" i="5"/>
  <c r="G11" i="5"/>
  <c r="H11" i="5"/>
  <c r="I9" i="5"/>
  <c r="M9" i="5" s="1"/>
  <c r="I10" i="5"/>
  <c r="I11" i="5" s="1"/>
  <c r="H10" i="5"/>
  <c r="H9" i="5"/>
  <c r="N9" i="5" s="1"/>
  <c r="M8" i="5"/>
  <c r="H8" i="5"/>
  <c r="N8" i="5" s="1"/>
  <c r="M10" i="5"/>
  <c r="N10" i="5" s="1"/>
  <c r="I9" i="4"/>
  <c r="I10" i="4" s="1"/>
  <c r="H15" i="4"/>
  <c r="H14" i="4"/>
  <c r="G13" i="4"/>
  <c r="H13" i="4"/>
  <c r="H12" i="4"/>
  <c r="H10" i="4"/>
  <c r="H9" i="4"/>
  <c r="M8" i="4"/>
  <c r="H8" i="4"/>
  <c r="N8" i="4"/>
  <c r="G16" i="4"/>
  <c r="H16" i="4" s="1"/>
  <c r="G11" i="4"/>
  <c r="H11" i="4" s="1"/>
  <c r="G15" i="3"/>
  <c r="H15" i="3" s="1"/>
  <c r="N15" i="3" s="1"/>
  <c r="G14" i="3"/>
  <c r="G13" i="3"/>
  <c r="H13" i="3" s="1"/>
  <c r="G12" i="3"/>
  <c r="H12" i="3" s="1"/>
  <c r="G10" i="3"/>
  <c r="H10" i="3" s="1"/>
  <c r="N10" i="3" s="1"/>
  <c r="G9" i="3"/>
  <c r="H9" i="3" s="1"/>
  <c r="G8" i="3"/>
  <c r="H8" i="3" s="1"/>
  <c r="N8" i="3" s="1"/>
  <c r="D55" i="2"/>
  <c r="D23" i="2"/>
  <c r="D15" i="2"/>
  <c r="D11" i="2"/>
  <c r="D8" i="2"/>
  <c r="M8" i="3"/>
  <c r="M16" i="3"/>
  <c r="M15" i="3"/>
  <c r="M14" i="3"/>
  <c r="H14" i="3"/>
  <c r="M13" i="3"/>
  <c r="M12" i="3"/>
  <c r="M11" i="3"/>
  <c r="M10" i="3"/>
  <c r="M9" i="3"/>
  <c r="N13" i="3" l="1"/>
  <c r="M9" i="4"/>
  <c r="N9" i="4" s="1"/>
  <c r="G16" i="3"/>
  <c r="H16" i="3" s="1"/>
  <c r="N16" i="3" s="1"/>
  <c r="N12" i="3"/>
  <c r="N14" i="3"/>
  <c r="N9" i="3"/>
  <c r="M11" i="5"/>
  <c r="N11" i="5" s="1"/>
  <c r="I12" i="5"/>
  <c r="I11" i="4"/>
  <c r="M10" i="4"/>
  <c r="N10" i="4" s="1"/>
  <c r="G11" i="3"/>
  <c r="H11" i="3" s="1"/>
  <c r="N11" i="3" s="1"/>
  <c r="I12" i="4" l="1"/>
  <c r="M11" i="4"/>
  <c r="N11" i="4" s="1"/>
  <c r="M12" i="5"/>
  <c r="N12" i="5" s="1"/>
  <c r="I13" i="5"/>
  <c r="M13" i="5" l="1"/>
  <c r="N13" i="5" s="1"/>
  <c r="I14" i="5"/>
  <c r="M12" i="4"/>
  <c r="N12" i="4" s="1"/>
  <c r="I13" i="4"/>
  <c r="M13" i="4" l="1"/>
  <c r="N13" i="4" s="1"/>
  <c r="I14" i="4"/>
  <c r="M14" i="5"/>
  <c r="N14" i="5" s="1"/>
  <c r="I15" i="5"/>
  <c r="M15" i="5" l="1"/>
  <c r="N15" i="5" s="1"/>
  <c r="I16" i="5"/>
  <c r="M16" i="5" s="1"/>
  <c r="N16" i="5" s="1"/>
  <c r="M14" i="4"/>
  <c r="N14" i="4" s="1"/>
  <c r="I15" i="4"/>
  <c r="I16" i="4" l="1"/>
  <c r="M16" i="4" s="1"/>
  <c r="N16" i="4" s="1"/>
  <c r="M15" i="4"/>
  <c r="N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Miller, Brenda </author>
  </authors>
  <commentList>
    <comment ref="H13" authorId="0" shapeId="0" xr:uid="{50980AB6-0C67-45B1-8D41-C424CFE8E252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This is not on the 2019 sheet and there's no line for it on the 2020 sheet. Where does this come from?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Nelms, Pam 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Nelms, Pam :</t>
        </r>
        <r>
          <rPr>
            <sz val="8"/>
            <color indexed="81"/>
            <rFont val="Tahoma"/>
            <family val="2"/>
          </rPr>
          <t xml:space="preserve">
Received this equipment list/category assignment from John Oberg on 5/09/2012
</t>
        </r>
      </text>
    </comment>
  </commentList>
</comments>
</file>

<file path=xl/sharedStrings.xml><?xml version="1.0" encoding="utf-8"?>
<sst xmlns="http://schemas.openxmlformats.org/spreadsheetml/2006/main" count="540" uniqueCount="241">
  <si>
    <t>International Union of Operating Engineers, Local 49 Outside Rates</t>
  </si>
  <si>
    <t>Permit rates of pay for maintenance and capital funded projects:</t>
  </si>
  <si>
    <t>T.TAX</t>
  </si>
  <si>
    <t>FRINGE</t>
  </si>
  <si>
    <t xml:space="preserve">TOTAL </t>
  </si>
  <si>
    <t>FLSA</t>
  </si>
  <si>
    <t>OTC</t>
  </si>
  <si>
    <t>CODE</t>
  </si>
  <si>
    <t>CLASSIFICATION</t>
  </si>
  <si>
    <t>/HOUR</t>
  </si>
  <si>
    <t>H&amp;W</t>
  </si>
  <si>
    <t>HRA</t>
  </si>
  <si>
    <t>Pension</t>
  </si>
  <si>
    <t>Apprenitce</t>
  </si>
  <si>
    <t>/ HOUR</t>
  </si>
  <si>
    <t>N</t>
  </si>
  <si>
    <t>02460C</t>
  </si>
  <si>
    <t>Con. Equipment Operator (A)</t>
  </si>
  <si>
    <t>02470C</t>
  </si>
  <si>
    <t>Con. Equipment Operator (B)</t>
  </si>
  <si>
    <t>02480C</t>
  </si>
  <si>
    <t>Con. Equipment Operator (C)</t>
  </si>
  <si>
    <t>01182C</t>
  </si>
  <si>
    <t>Automotive Mechanic - Cap Fund</t>
  </si>
  <si>
    <t>02490C</t>
  </si>
  <si>
    <t>Con. Equipment Operator (D)</t>
  </si>
  <si>
    <t>02500C</t>
  </si>
  <si>
    <t>Con. Equipment Operator (E)</t>
  </si>
  <si>
    <t>02540C</t>
  </si>
  <si>
    <t>Con. Equip. Operator-Oiler</t>
  </si>
  <si>
    <t>02550C</t>
  </si>
  <si>
    <t>Con. Equip. Oiler -Truck Crane</t>
  </si>
  <si>
    <t xml:space="preserve">Overtime Pay and Premiums: </t>
  </si>
  <si>
    <t>DUES:</t>
  </si>
  <si>
    <t>Temporary Operating Engineers earn two times their regular rate of pay, and earn straight-time contribution on all fringes,</t>
  </si>
  <si>
    <t xml:space="preserve">Labor Day, Thanksgiving Day and Christmas Day. When Monday or Friday is designated as one of the above listed holidays, </t>
  </si>
  <si>
    <t xml:space="preserve">according to the Federal Government, they shall be observed as such. </t>
  </si>
  <si>
    <t xml:space="preserve">for all hours worked on Sunday and holidays (and. Eligible holidays are: New Years Day, Memnorial Day, Independence Day, </t>
  </si>
  <si>
    <t>Group Reference</t>
  </si>
  <si>
    <t>Group 2</t>
  </si>
  <si>
    <t xml:space="preserve">Union's </t>
  </si>
  <si>
    <t>Group 3</t>
  </si>
  <si>
    <t>Group 4</t>
  </si>
  <si>
    <t>Group 5</t>
  </si>
  <si>
    <t>Group 6</t>
  </si>
  <si>
    <t>Group 1</t>
  </si>
  <si>
    <t>Linkbelt Cable Crane</t>
  </si>
  <si>
    <t>Unit</t>
  </si>
  <si>
    <t>Description</t>
  </si>
  <si>
    <t>Fleet Service</t>
  </si>
  <si>
    <t>Group  1</t>
  </si>
  <si>
    <t>Group  2</t>
  </si>
  <si>
    <t>Group  3</t>
  </si>
  <si>
    <t>Group  4</t>
  </si>
  <si>
    <t>Group  5</t>
  </si>
  <si>
    <t>Group  6</t>
  </si>
  <si>
    <t>Highway Heavy Wages Effective May 1st, 2012</t>
  </si>
  <si>
    <t>9328507</t>
  </si>
  <si>
    <t>07950</t>
  </si>
  <si>
    <t>Motor Grader Finishing</t>
  </si>
  <si>
    <t>32000</t>
  </si>
  <si>
    <t>Excavator</t>
  </si>
  <si>
    <t>32001</t>
  </si>
  <si>
    <t>07181</t>
  </si>
  <si>
    <t>Loader 5 YD</t>
  </si>
  <si>
    <t>07182</t>
  </si>
  <si>
    <t>32002</t>
  </si>
  <si>
    <t>32003</t>
  </si>
  <si>
    <t>32360</t>
  </si>
  <si>
    <t>331 Mini Excavator</t>
  </si>
  <si>
    <t>32361</t>
  </si>
  <si>
    <t>442 Mini Excavator</t>
  </si>
  <si>
    <t>32362</t>
  </si>
  <si>
    <t>07290</t>
  </si>
  <si>
    <t>Loader 3 YD</t>
  </si>
  <si>
    <t>07293</t>
  </si>
  <si>
    <t>07294</t>
  </si>
  <si>
    <t>07295</t>
  </si>
  <si>
    <t>07296</t>
  </si>
  <si>
    <t>07297</t>
  </si>
  <si>
    <t>07298</t>
  </si>
  <si>
    <t>07299</t>
  </si>
  <si>
    <t>07301</t>
  </si>
  <si>
    <t>07302</t>
  </si>
  <si>
    <t>07303</t>
  </si>
  <si>
    <t>30650</t>
  </si>
  <si>
    <t>Rubber Tire W/Ham Small</t>
  </si>
  <si>
    <t>30661</t>
  </si>
  <si>
    <t>30662</t>
  </si>
  <si>
    <t>30802</t>
  </si>
  <si>
    <t>Rubber Tire W/Ham Big</t>
  </si>
  <si>
    <t>30803</t>
  </si>
  <si>
    <t>30804</t>
  </si>
  <si>
    <t>30805</t>
  </si>
  <si>
    <t>30810</t>
  </si>
  <si>
    <t>30821</t>
  </si>
  <si>
    <t>30801</t>
  </si>
  <si>
    <t>30806</t>
  </si>
  <si>
    <t>690WE204</t>
  </si>
  <si>
    <t>23191</t>
  </si>
  <si>
    <t>Asphalt Roller</t>
  </si>
  <si>
    <t>23200</t>
  </si>
  <si>
    <t>23210</t>
  </si>
  <si>
    <t>33220</t>
  </si>
  <si>
    <t>Asphalt Paver Blax Knox</t>
  </si>
  <si>
    <t>33222</t>
  </si>
  <si>
    <t>Asphalt Paver Gilcrest</t>
  </si>
  <si>
    <t>33230</t>
  </si>
  <si>
    <t>33310</t>
  </si>
  <si>
    <t>Curb Machine</t>
  </si>
  <si>
    <t>89310</t>
  </si>
  <si>
    <t>Brokk</t>
  </si>
  <si>
    <t>07077</t>
  </si>
  <si>
    <t>Skid Steer Loader</t>
  </si>
  <si>
    <t>07078</t>
  </si>
  <si>
    <t>07079</t>
  </si>
  <si>
    <t>83T01</t>
  </si>
  <si>
    <t>250 Trac Bobcat</t>
  </si>
  <si>
    <t>33421</t>
  </si>
  <si>
    <t>Chip Spreader</t>
  </si>
  <si>
    <t>23070</t>
  </si>
  <si>
    <t>9 Tire Roller</t>
  </si>
  <si>
    <t>23060</t>
  </si>
  <si>
    <t>P &amp; R Operator  Pup Roller &amp; Bobcat</t>
  </si>
  <si>
    <t>(Paving &amp; Repair TM&amp;R i.e. Street Department)</t>
  </si>
  <si>
    <t>01540</t>
  </si>
  <si>
    <t>Tandem Dump Truck</t>
  </si>
  <si>
    <t>01560</t>
  </si>
  <si>
    <t>01580</t>
  </si>
  <si>
    <t>01600</t>
  </si>
  <si>
    <t>01630</t>
  </si>
  <si>
    <t>01640</t>
  </si>
  <si>
    <t>01920</t>
  </si>
  <si>
    <t>01930</t>
  </si>
  <si>
    <t>01940</t>
  </si>
  <si>
    <t>Tri Axle Dump Truck</t>
  </si>
  <si>
    <t>01950</t>
  </si>
  <si>
    <t>01211</t>
  </si>
  <si>
    <t>01212</t>
  </si>
  <si>
    <t>01213</t>
  </si>
  <si>
    <t>01214</t>
  </si>
  <si>
    <t>01215</t>
  </si>
  <si>
    <t>01216</t>
  </si>
  <si>
    <t>01217</t>
  </si>
  <si>
    <t>01218</t>
  </si>
  <si>
    <t>01219</t>
  </si>
  <si>
    <t>01221</t>
  </si>
  <si>
    <t>01222</t>
  </si>
  <si>
    <t>01223</t>
  </si>
  <si>
    <t>01224</t>
  </si>
  <si>
    <t>01225</t>
  </si>
  <si>
    <t>01226</t>
  </si>
  <si>
    <t>01227</t>
  </si>
  <si>
    <t>01228</t>
  </si>
  <si>
    <t>01229</t>
  </si>
  <si>
    <t>01231</t>
  </si>
  <si>
    <t>01232</t>
  </si>
  <si>
    <t>01234</t>
  </si>
  <si>
    <t>01235</t>
  </si>
  <si>
    <t>01236</t>
  </si>
  <si>
    <t>01237</t>
  </si>
  <si>
    <t>01238</t>
  </si>
  <si>
    <t>01239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</si>
  <si>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</si>
  <si>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</si>
  <si>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</si>
  <si>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</si>
  <si>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</si>
  <si>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</si>
  <si>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</si>
  <si>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</si>
  <si>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</si>
  <si>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00291</t>
  </si>
  <si>
    <t>Single Axle Dump Truck</t>
  </si>
  <si>
    <t>00341</t>
  </si>
  <si>
    <t>13621</t>
  </si>
  <si>
    <t>13622</t>
  </si>
  <si>
    <t>13623</t>
  </si>
  <si>
    <t>13624</t>
  </si>
  <si>
    <t>13780</t>
  </si>
  <si>
    <t>13790</t>
  </si>
  <si>
    <t>13800</t>
  </si>
  <si>
    <t>13810</t>
  </si>
  <si>
    <t>13820</t>
  </si>
  <si>
    <t>13830</t>
  </si>
  <si>
    <t>13840</t>
  </si>
  <si>
    <t>Permanent Sander</t>
  </si>
  <si>
    <t>13850</t>
  </si>
  <si>
    <t>13860</t>
  </si>
  <si>
    <t>13870</t>
  </si>
  <si>
    <t>13880</t>
  </si>
  <si>
    <t>13890</t>
  </si>
  <si>
    <t>13900</t>
  </si>
  <si>
    <t>13910</t>
  </si>
  <si>
    <t>13920</t>
  </si>
  <si>
    <t xml:space="preserve"> = Group 5 +.25</t>
  </si>
  <si>
    <t xml:space="preserve"> = 6 + .25</t>
  </si>
  <si>
    <t>shall apply for all hours worked between 6:00 p.m. to 6:00 a.m.</t>
  </si>
  <si>
    <t>Where work is only allowed to be performed during off-peak traffic hours (evenings and nights), a $1.00 per hour premium</t>
  </si>
  <si>
    <t xml:space="preserve">Provided that working dues deduction of 1.5% of gross wages (excuding fringes) shall be deducted from after-tax </t>
  </si>
  <si>
    <t>wages and sent to the Union.</t>
  </si>
  <si>
    <t xml:space="preserve">Temporary Operating Engineers earn one and one-half times their regular rate of pay, and earn straight-time contribution </t>
  </si>
  <si>
    <t xml:space="preserve">on all fringes,  for all hours worked after 8 hours in one day, 40 hours in a workweek, and/or for all hours worked on Saturday . </t>
  </si>
  <si>
    <r>
      <t>Effective May 1, 2015</t>
    </r>
    <r>
      <rPr>
        <b/>
        <sz val="10"/>
        <color theme="0"/>
        <rFont val="Calibri"/>
        <family val="2"/>
        <scheme val="minor"/>
      </rPr>
      <t xml:space="preserve"> Use normal rack rate with no FCF or IPF funds.</t>
    </r>
  </si>
  <si>
    <t>Shift Differential:</t>
  </si>
  <si>
    <t>HRIS RATE</t>
  </si>
  <si>
    <r>
      <t>Effective May 1, 2016</t>
    </r>
    <r>
      <rPr>
        <b/>
        <sz val="10"/>
        <color theme="0"/>
        <rFont val="Calibri"/>
        <family val="2"/>
        <scheme val="minor"/>
      </rPr>
      <t xml:space="preserve"> Use normal rack rate with no FCF or IPF funds.</t>
    </r>
  </si>
  <si>
    <t>C92200</t>
  </si>
  <si>
    <t>C92195</t>
  </si>
  <si>
    <t>C92190</t>
  </si>
  <si>
    <t>C92185</t>
  </si>
  <si>
    <t>C92180</t>
  </si>
  <si>
    <t>C92175</t>
  </si>
  <si>
    <t>C92170</t>
  </si>
  <si>
    <t>C91090</t>
  </si>
  <si>
    <t>C92205</t>
  </si>
  <si>
    <t>In an employee misses a day of work in the workweek on their own accord, Saturday shall not be an 1.5 premium day.</t>
  </si>
  <si>
    <t xml:space="preserve">for all hours worked on Sunday and holidays except as a  regular shift which ends on a Sunday or holiday morning or begins at or after </t>
  </si>
  <si>
    <t xml:space="preserve">one of the above listed holidays, according to the Federal Government, they shall be observed as such. </t>
  </si>
  <si>
    <t xml:space="preserve">Memorial Day, Independence Day, Labor Day, Thanksgiving Day and Christmas Day.) When Monday or Friday is designated as </t>
  </si>
  <si>
    <t xml:space="preserve">6:00 p.m. on a Sunday or holiday evening, shall be paid at straight time rate.  (Eligible holidays are: New Year's Day, </t>
  </si>
  <si>
    <r>
      <t xml:space="preserve">Effective May 1, 2017 </t>
    </r>
    <r>
      <rPr>
        <b/>
        <sz val="12"/>
        <color theme="0"/>
        <rFont val="Calibri"/>
        <family val="2"/>
        <scheme val="minor"/>
      </rPr>
      <t>Use normal rack rate with no FCF or IPF funds.</t>
    </r>
  </si>
  <si>
    <t xml:space="preserve">Provided that working dues deduction of 2.0% of gross wages (excuding fringes) shall be deducted from after-tax </t>
  </si>
  <si>
    <t>Apprentice</t>
  </si>
  <si>
    <t>only two codes being used</t>
  </si>
  <si>
    <r>
      <t xml:space="preserve">Provided that working dues deduction of </t>
    </r>
    <r>
      <rPr>
        <b/>
        <sz val="12"/>
        <rFont val="Calibri"/>
        <family val="2"/>
        <scheme val="minor"/>
      </rPr>
      <t>2.0%</t>
    </r>
    <r>
      <rPr>
        <sz val="12"/>
        <rFont val="Calibri"/>
        <family val="2"/>
        <scheme val="minor"/>
      </rPr>
      <t xml:space="preserve"> of gross wages (excluding fringes) shall be deducted from after-tax </t>
    </r>
  </si>
  <si>
    <t>Group</t>
  </si>
  <si>
    <t>CX4EVE</t>
  </si>
  <si>
    <t>TL-Evening Shift Premium-CX4</t>
  </si>
  <si>
    <t>Pension &amp; Def Contr</t>
  </si>
  <si>
    <t>Defined Contrib</t>
  </si>
  <si>
    <t>Training</t>
  </si>
  <si>
    <t>Sal
Grd</t>
  </si>
  <si>
    <t>09</t>
  </si>
  <si>
    <t>07</t>
  </si>
  <si>
    <t>06</t>
  </si>
  <si>
    <t>08</t>
  </si>
  <si>
    <t>05</t>
  </si>
  <si>
    <t>03</t>
  </si>
  <si>
    <t>01</t>
  </si>
  <si>
    <t>Effective May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</si>
</sst>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2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9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Border="1"/>
    <xf numFmtId="0" fontId="1" fillId="0" borderId="0" xfId="1" applyFill="1" applyBorder="1"/>
    <xf numFmtId="0" fontId="1" fillId="2" borderId="0" xfId="1" applyFont="1" applyFill="1" applyBorder="1"/>
    <xf numFmtId="0" fontId="1" fillId="3" borderId="0" xfId="1" applyFont="1" applyFill="1" applyBorder="1"/>
    <xf numFmtId="0" fontId="1" fillId="4" borderId="0" xfId="1" applyFont="1" applyFill="1" applyBorder="1"/>
    <xf numFmtId="0" fontId="1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8" fontId="1" fillId="0" borderId="0" xfId="1" applyNumberFormat="1" applyFill="1" applyBorder="1"/>
    <xf numFmtId="0" fontId="1" fillId="5" borderId="0" xfId="1" applyFont="1" applyFill="1" applyBorder="1"/>
    <xf numFmtId="0" fontId="2" fillId="6" borderId="0" xfId="1" applyFont="1" applyFill="1" applyBorder="1"/>
    <xf numFmtId="0" fontId="2" fillId="7" borderId="0" xfId="1" applyFont="1" applyFill="1" applyBorder="1"/>
    <xf numFmtId="0" fontId="1" fillId="2" borderId="0" xfId="1" quotePrefix="1" applyFill="1" applyBorder="1"/>
    <xf numFmtId="0" fontId="1" fillId="2" borderId="0" xfId="1" applyFill="1" applyBorder="1"/>
    <xf numFmtId="0" fontId="1" fillId="3" borderId="0" xfId="1" quotePrefix="1" applyFill="1" applyBorder="1"/>
    <xf numFmtId="0" fontId="2" fillId="3" borderId="0" xfId="1" applyFont="1" applyFill="1" applyBorder="1"/>
    <xf numFmtId="0" fontId="1" fillId="3" borderId="0" xfId="1" applyFill="1" applyBorder="1"/>
    <xf numFmtId="0" fontId="1" fillId="4" borderId="0" xfId="1" applyFill="1" applyBorder="1"/>
    <xf numFmtId="8" fontId="1" fillId="4" borderId="0" xfId="1" applyNumberFormat="1" applyFill="1" applyBorder="1"/>
    <xf numFmtId="0" fontId="1" fillId="5" borderId="0" xfId="1" applyFill="1" applyBorder="1"/>
    <xf numFmtId="0" fontId="1" fillId="5" borderId="0" xfId="1" quotePrefix="1" applyFont="1" applyFill="1" applyBorder="1"/>
    <xf numFmtId="0" fontId="2" fillId="5" borderId="0" xfId="1" quotePrefix="1" applyFont="1" applyFill="1" applyBorder="1"/>
    <xf numFmtId="0" fontId="2" fillId="5" borderId="0" xfId="1" applyFont="1" applyFill="1" applyBorder="1"/>
    <xf numFmtId="0" fontId="1" fillId="5" borderId="0" xfId="1" quotePrefix="1" applyFill="1" applyBorder="1"/>
    <xf numFmtId="0" fontId="1" fillId="6" borderId="0" xfId="1" quotePrefix="1" applyFill="1" applyBorder="1"/>
    <xf numFmtId="0" fontId="1" fillId="6" borderId="0" xfId="1" applyFill="1" applyBorder="1"/>
    <xf numFmtId="8" fontId="1" fillId="6" borderId="0" xfId="1" applyNumberFormat="1" applyFill="1" applyBorder="1"/>
    <xf numFmtId="0" fontId="1" fillId="6" borderId="0" xfId="1" applyFont="1" applyFill="1" applyBorder="1"/>
    <xf numFmtId="0" fontId="1" fillId="0" borderId="0" xfId="1" quotePrefix="1" applyFill="1" applyBorder="1"/>
    <xf numFmtId="0" fontId="6" fillId="0" borderId="0" xfId="0" applyFont="1" applyFill="1"/>
    <xf numFmtId="0" fontId="7" fillId="0" borderId="0" xfId="0" applyFont="1" applyFill="1"/>
    <xf numFmtId="2" fontId="6" fillId="0" borderId="0" xfId="0" applyNumberFormat="1" applyFont="1" applyFill="1"/>
    <xf numFmtId="2" fontId="9" fillId="0" borderId="0" xfId="0" applyNumberFormat="1" applyFont="1" applyFill="1"/>
    <xf numFmtId="2" fontId="7" fillId="0" borderId="0" xfId="0" applyNumberFormat="1" applyFont="1" applyFill="1"/>
    <xf numFmtId="2" fontId="10" fillId="0" borderId="0" xfId="0" applyNumberFormat="1" applyFont="1" applyFill="1"/>
    <xf numFmtId="0" fontId="7" fillId="0" borderId="0" xfId="0" applyFont="1" applyFill="1" applyBorder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 applyProtection="1">
      <alignment horizontal="left"/>
    </xf>
    <xf numFmtId="2" fontId="7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2" fontId="12" fillId="0" borderId="0" xfId="0" applyNumberFormat="1" applyFont="1" applyFill="1"/>
    <xf numFmtId="2" fontId="15" fillId="0" borderId="0" xfId="0" applyNumberFormat="1" applyFont="1" applyFill="1"/>
    <xf numFmtId="2" fontId="13" fillId="0" borderId="0" xfId="0" applyNumberFormat="1" applyFont="1" applyFill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 applyAlignment="1">
      <alignment horizontal="right"/>
    </xf>
    <xf numFmtId="2" fontId="12" fillId="0" borderId="0" xfId="0" applyNumberFormat="1" applyFont="1" applyFill="1" applyAlignment="1">
      <alignment horizontal="center"/>
    </xf>
    <xf numFmtId="0" fontId="12" fillId="0" borderId="1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center"/>
    </xf>
    <xf numFmtId="2" fontId="12" fillId="0" borderId="1" xfId="0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2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17" fillId="0" borderId="0" xfId="0" applyFont="1" applyFill="1" applyBorder="1" applyAlignment="1" applyProtection="1">
      <alignment horizontal="left"/>
    </xf>
    <xf numFmtId="0" fontId="13" fillId="0" borderId="0" xfId="0" applyFont="1" applyFill="1" applyBorder="1"/>
    <xf numFmtId="164" fontId="13" fillId="0" borderId="0" xfId="0" applyNumberFormat="1" applyFont="1" applyFill="1"/>
    <xf numFmtId="164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3" xfId="0" applyFont="1" applyFill="1" applyBorder="1"/>
    <xf numFmtId="0" fontId="13" fillId="0" borderId="3" xfId="0" applyFont="1" applyFill="1" applyBorder="1" applyAlignment="1">
      <alignment horizontal="left"/>
    </xf>
    <xf numFmtId="164" fontId="13" fillId="0" borderId="3" xfId="0" applyNumberFormat="1" applyFont="1" applyFill="1" applyBorder="1" applyAlignment="1">
      <alignment horizontal="center"/>
    </xf>
    <xf numFmtId="164" fontId="13" fillId="0" borderId="3" xfId="0" applyNumberFormat="1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6" xfId="0" applyFont="1" applyFill="1" applyBorder="1" applyAlignment="1">
      <alignment horizontal="left"/>
    </xf>
    <xf numFmtId="164" fontId="13" fillId="0" borderId="6" xfId="0" applyNumberFormat="1" applyFont="1" applyFill="1" applyBorder="1" applyAlignment="1">
      <alignment horizontal="center"/>
    </xf>
    <xf numFmtId="164" fontId="13" fillId="0" borderId="6" xfId="0" applyNumberFormat="1" applyFont="1" applyFill="1" applyBorder="1"/>
    <xf numFmtId="0" fontId="13" fillId="0" borderId="0" xfId="0" applyFont="1" applyFill="1" applyAlignment="1">
      <alignment horizontal="right"/>
    </xf>
    <xf numFmtId="0" fontId="12" fillId="0" borderId="0" xfId="0" applyFont="1" applyFill="1" applyAlignment="1"/>
    <xf numFmtId="0" fontId="18" fillId="0" borderId="0" xfId="0" applyFont="1" applyFill="1"/>
    <xf numFmtId="0" fontId="12" fillId="0" borderId="1" xfId="0" applyFont="1" applyFill="1" applyBorder="1" applyAlignment="1" applyProtection="1">
      <alignment horizontal="center" wrapText="1"/>
    </xf>
    <xf numFmtId="49" fontId="13" fillId="0" borderId="0" xfId="0" applyNumberFormat="1" applyFont="1" applyFill="1" applyAlignment="1">
      <alignment horizontal="center"/>
    </xf>
    <xf numFmtId="49" fontId="13" fillId="0" borderId="3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0" fontId="12" fillId="2" borderId="0" xfId="0" applyFont="1" applyFill="1" applyAlignment="1"/>
    <xf numFmtId="164" fontId="13" fillId="2" borderId="0" xfId="0" applyNumberFormat="1" applyFont="1" applyFill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164" fontId="13" fillId="2" borderId="0" xfId="0" applyNumberFormat="1" applyFont="1" applyFill="1"/>
    <xf numFmtId="2" fontId="13" fillId="0" borderId="4" xfId="0" applyNumberFormat="1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8764334F-E62A-4DAB-AB3C-56C1461DB22B}"/>
  </tableStyles>
  <colors>
    <mruColors>
      <color rgb="FFFF00FF"/>
      <color rgb="FFA36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</sheetPr>
  <dimension ref="A1:O37"/>
  <sheetViews>
    <sheetView topLeftCell="B1" zoomScale="80" zoomScaleNormal="80" workbookViewId="0">
      <selection activeCell="L19" sqref="L19"/>
    </sheetView>
  </sheetViews>
  <sheetFormatPr defaultColWidth="9.1328125" defaultRowHeight="13.15" x14ac:dyDescent="0.4"/>
  <cols>
    <col min="1" max="1" width="6.265625" style="31" hidden="1" customWidth="1"/>
    <col min="2" max="2" width="5" style="31" customWidth="1"/>
    <col min="3" max="3" width="5.59765625" style="31" customWidth="1"/>
    <col min="4" max="4" width="9.1328125" style="31"/>
    <col min="5" max="5" width="28.59765625" style="31" customWidth="1"/>
    <col min="6" max="6" width="15.73046875" style="31" hidden="1" customWidth="1"/>
    <col min="7" max="7" width="8.265625" style="31" customWidth="1"/>
    <col min="8" max="8" width="6.3984375" style="31" bestFit="1" customWidth="1"/>
    <col min="9" max="14" width="9.1328125" style="31"/>
    <col min="15" max="15" width="9.1328125" style="31" customWidth="1"/>
    <col min="16" max="16384" width="9.1328125" style="31"/>
  </cols>
  <sheetData>
    <row r="1" spans="2:15" x14ac:dyDescent="0.4">
      <c r="B1" s="30" t="s">
        <v>0</v>
      </c>
      <c r="D1" s="30"/>
      <c r="E1" s="30"/>
      <c r="F1" s="30"/>
      <c r="G1" s="32"/>
      <c r="H1" s="32"/>
      <c r="I1" s="32"/>
      <c r="J1" s="32"/>
      <c r="K1" s="32"/>
      <c r="L1" s="32"/>
      <c r="M1" s="32"/>
      <c r="N1" s="32"/>
      <c r="O1" s="30"/>
    </row>
    <row r="2" spans="2:15" x14ac:dyDescent="0.4">
      <c r="B2" s="30" t="s">
        <v>203</v>
      </c>
      <c r="D2" s="30"/>
      <c r="E2" s="30"/>
      <c r="F2" s="30"/>
      <c r="G2" s="32"/>
      <c r="H2" s="32"/>
      <c r="I2" s="32"/>
      <c r="J2" s="32"/>
      <c r="K2" s="32"/>
      <c r="L2" s="32"/>
      <c r="M2" s="32"/>
      <c r="N2" s="32"/>
      <c r="O2" s="30"/>
    </row>
    <row r="3" spans="2:15" x14ac:dyDescent="0.4">
      <c r="B3" s="30"/>
      <c r="D3" s="30"/>
      <c r="E3" s="30"/>
      <c r="F3" s="30"/>
      <c r="G3" s="32"/>
      <c r="H3" s="32"/>
      <c r="I3" s="32"/>
      <c r="J3" s="32"/>
      <c r="K3" s="32"/>
      <c r="L3" s="32"/>
      <c r="M3" s="33"/>
      <c r="N3" s="32"/>
      <c r="O3" s="30"/>
    </row>
    <row r="4" spans="2:15" x14ac:dyDescent="0.4">
      <c r="B4" s="30" t="s">
        <v>1</v>
      </c>
      <c r="D4" s="30"/>
      <c r="E4" s="30"/>
      <c r="F4" s="30"/>
      <c r="G4" s="32"/>
      <c r="H4" s="32"/>
      <c r="I4" s="32"/>
      <c r="J4" s="32"/>
      <c r="K4" s="32"/>
      <c r="L4" s="32"/>
      <c r="M4" s="32"/>
      <c r="N4" s="32"/>
      <c r="O4" s="30"/>
    </row>
    <row r="5" spans="2:15" x14ac:dyDescent="0.4">
      <c r="G5" s="34"/>
      <c r="H5" s="34"/>
      <c r="I5" s="34"/>
      <c r="J5" s="34"/>
      <c r="K5" s="34"/>
      <c r="L5" s="34"/>
      <c r="M5" s="34"/>
      <c r="N5" s="34"/>
    </row>
    <row r="6" spans="2:15" x14ac:dyDescent="0.4">
      <c r="B6" s="30"/>
      <c r="C6" s="30"/>
      <c r="D6" s="30"/>
      <c r="E6" s="30"/>
      <c r="F6" s="37" t="s">
        <v>40</v>
      </c>
      <c r="G6" s="38" t="s">
        <v>205</v>
      </c>
      <c r="H6" s="39" t="s">
        <v>2</v>
      </c>
      <c r="I6" s="39"/>
      <c r="J6" s="39"/>
      <c r="K6" s="39"/>
      <c r="L6" s="39"/>
      <c r="M6" s="39" t="s">
        <v>3</v>
      </c>
      <c r="N6" s="39" t="s">
        <v>4</v>
      </c>
      <c r="O6" s="30"/>
    </row>
    <row r="7" spans="2:15" ht="13.5" thickBot="1" x14ac:dyDescent="0.45">
      <c r="B7" s="40" t="s">
        <v>5</v>
      </c>
      <c r="C7" s="41" t="s">
        <v>6</v>
      </c>
      <c r="D7" s="41" t="s">
        <v>7</v>
      </c>
      <c r="E7" s="40" t="s">
        <v>8</v>
      </c>
      <c r="F7" s="41" t="s">
        <v>38</v>
      </c>
      <c r="G7" s="42"/>
      <c r="H7" s="43" t="s">
        <v>9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9</v>
      </c>
      <c r="N7" s="43" t="s">
        <v>14</v>
      </c>
      <c r="O7" s="30"/>
    </row>
    <row r="8" spans="2:15" x14ac:dyDescent="0.4">
      <c r="B8" s="44" t="s">
        <v>15</v>
      </c>
      <c r="C8" s="44">
        <v>2</v>
      </c>
      <c r="D8" s="45"/>
      <c r="E8" s="46" t="s">
        <v>46</v>
      </c>
      <c r="F8" s="44" t="s">
        <v>45</v>
      </c>
      <c r="G8" s="47">
        <f>'Equipment list and category fr'!E2</f>
        <v>34.78</v>
      </c>
      <c r="H8" s="49">
        <f>G8</f>
        <v>34.78</v>
      </c>
      <c r="I8" s="47">
        <v>8.6999999999999993</v>
      </c>
      <c r="J8" s="47">
        <v>1</v>
      </c>
      <c r="K8" s="47">
        <v>7.7</v>
      </c>
      <c r="L8" s="47">
        <v>0.5</v>
      </c>
      <c r="M8" s="34">
        <f>I8+J8+K8+L8</f>
        <v>17.899999999999999</v>
      </c>
      <c r="N8" s="47">
        <f>H8+M8</f>
        <v>52.68</v>
      </c>
      <c r="O8" s="30"/>
    </row>
    <row r="9" spans="2:15" x14ac:dyDescent="0.4">
      <c r="B9" s="44" t="s">
        <v>15</v>
      </c>
      <c r="C9" s="44">
        <v>2</v>
      </c>
      <c r="D9" s="31" t="s">
        <v>16</v>
      </c>
      <c r="E9" s="46" t="s">
        <v>17</v>
      </c>
      <c r="F9" s="44" t="s">
        <v>39</v>
      </c>
      <c r="G9" s="47">
        <f>'Equipment list and category fr'!F2</f>
        <v>33.78</v>
      </c>
      <c r="H9" s="47">
        <f>G9</f>
        <v>33.78</v>
      </c>
      <c r="I9" s="47">
        <v>8.6999999999999993</v>
      </c>
      <c r="J9" s="47">
        <v>1</v>
      </c>
      <c r="K9" s="47">
        <v>7.7</v>
      </c>
      <c r="L9" s="47">
        <v>0.5</v>
      </c>
      <c r="M9" s="34">
        <f>I9+J9+K9+L9</f>
        <v>17.899999999999999</v>
      </c>
      <c r="N9" s="47">
        <f>H9+M9</f>
        <v>51.68</v>
      </c>
      <c r="O9" s="35"/>
    </row>
    <row r="10" spans="2:15" x14ac:dyDescent="0.4">
      <c r="B10" s="44" t="s">
        <v>15</v>
      </c>
      <c r="C10" s="44">
        <v>2</v>
      </c>
      <c r="D10" s="31" t="s">
        <v>18</v>
      </c>
      <c r="E10" s="46" t="s">
        <v>19</v>
      </c>
      <c r="F10" s="44" t="s">
        <v>41</v>
      </c>
      <c r="G10" s="47">
        <f>'Equipment list and category fr'!G2</f>
        <v>33.229999999999997</v>
      </c>
      <c r="H10" s="47">
        <f t="shared" ref="H10:H16" si="0">G10</f>
        <v>33.229999999999997</v>
      </c>
      <c r="I10" s="47">
        <v>8.6999999999999993</v>
      </c>
      <c r="J10" s="47">
        <v>1</v>
      </c>
      <c r="K10" s="47">
        <v>7.7</v>
      </c>
      <c r="L10" s="47">
        <v>0.5</v>
      </c>
      <c r="M10" s="34">
        <f t="shared" ref="M10:M16" si="1">I10+J10+K10+L10</f>
        <v>17.899999999999999</v>
      </c>
      <c r="N10" s="47">
        <f t="shared" ref="N10:N16" si="2">H10+M10</f>
        <v>51.129999999999995</v>
      </c>
      <c r="O10" s="35"/>
    </row>
    <row r="11" spans="2:15" x14ac:dyDescent="0.4">
      <c r="B11" s="44" t="s">
        <v>15</v>
      </c>
      <c r="C11" s="44">
        <v>2</v>
      </c>
      <c r="D11" s="31" t="s">
        <v>22</v>
      </c>
      <c r="E11" s="46" t="s">
        <v>23</v>
      </c>
      <c r="F11" s="44" t="s">
        <v>41</v>
      </c>
      <c r="G11" s="47">
        <f>G10</f>
        <v>33.229999999999997</v>
      </c>
      <c r="H11" s="47">
        <f>G11</f>
        <v>33.229999999999997</v>
      </c>
      <c r="I11" s="47">
        <v>8.6999999999999993</v>
      </c>
      <c r="J11" s="47">
        <v>1</v>
      </c>
      <c r="K11" s="47">
        <v>7.7</v>
      </c>
      <c r="L11" s="47">
        <v>0.5</v>
      </c>
      <c r="M11" s="34">
        <f>I11+J11+K11+L11</f>
        <v>17.899999999999999</v>
      </c>
      <c r="N11" s="47">
        <f>H11+M11</f>
        <v>51.129999999999995</v>
      </c>
      <c r="O11" s="35"/>
    </row>
    <row r="12" spans="2:15" x14ac:dyDescent="0.4">
      <c r="B12" s="44" t="s">
        <v>15</v>
      </c>
      <c r="C12" s="44">
        <v>2</v>
      </c>
      <c r="D12" s="31" t="s">
        <v>20</v>
      </c>
      <c r="E12" s="46" t="s">
        <v>21</v>
      </c>
      <c r="F12" s="44" t="s">
        <v>42</v>
      </c>
      <c r="G12" s="47">
        <f>'Equipment list and category fr'!E4</f>
        <v>32.93</v>
      </c>
      <c r="H12" s="47">
        <f>G12</f>
        <v>32.93</v>
      </c>
      <c r="I12" s="47">
        <v>8.6999999999999993</v>
      </c>
      <c r="J12" s="47">
        <v>1</v>
      </c>
      <c r="K12" s="47">
        <v>7.7</v>
      </c>
      <c r="L12" s="47">
        <v>0.5</v>
      </c>
      <c r="M12" s="34">
        <f>I12+J12+K12+L12</f>
        <v>17.899999999999999</v>
      </c>
      <c r="N12" s="47">
        <f>H12+M12</f>
        <v>50.83</v>
      </c>
      <c r="O12" s="35"/>
    </row>
    <row r="13" spans="2:15" x14ac:dyDescent="0.4">
      <c r="B13" s="44" t="s">
        <v>15</v>
      </c>
      <c r="C13" s="44">
        <v>2</v>
      </c>
      <c r="D13" s="31" t="s">
        <v>24</v>
      </c>
      <c r="E13" s="46" t="s">
        <v>25</v>
      </c>
      <c r="F13" s="44" t="s">
        <v>195</v>
      </c>
      <c r="G13" s="47">
        <f>G14+0.25</f>
        <v>30.14</v>
      </c>
      <c r="H13" s="47">
        <f t="shared" si="0"/>
        <v>30.14</v>
      </c>
      <c r="I13" s="47">
        <v>8.6999999999999993</v>
      </c>
      <c r="J13" s="47">
        <v>1</v>
      </c>
      <c r="K13" s="47">
        <v>7.7</v>
      </c>
      <c r="L13" s="47">
        <v>0.5</v>
      </c>
      <c r="M13" s="34">
        <f t="shared" si="1"/>
        <v>17.899999999999999</v>
      </c>
      <c r="N13" s="47">
        <f t="shared" si="2"/>
        <v>48.04</v>
      </c>
      <c r="O13" s="35"/>
    </row>
    <row r="14" spans="2:15" x14ac:dyDescent="0.4">
      <c r="B14" s="44" t="s">
        <v>15</v>
      </c>
      <c r="C14" s="44">
        <v>2</v>
      </c>
      <c r="D14" s="31" t="s">
        <v>26</v>
      </c>
      <c r="E14" s="46" t="s">
        <v>27</v>
      </c>
      <c r="F14" s="44" t="s">
        <v>43</v>
      </c>
      <c r="G14" s="47">
        <f>'Equipment list and category fr'!F4</f>
        <v>29.89</v>
      </c>
      <c r="H14" s="47">
        <f t="shared" si="0"/>
        <v>29.89</v>
      </c>
      <c r="I14" s="47">
        <v>8.6999999999999993</v>
      </c>
      <c r="J14" s="47">
        <v>1</v>
      </c>
      <c r="K14" s="47">
        <v>7.7</v>
      </c>
      <c r="L14" s="47">
        <v>0.5</v>
      </c>
      <c r="M14" s="34">
        <f t="shared" si="1"/>
        <v>17.899999999999999</v>
      </c>
      <c r="N14" s="47">
        <f t="shared" si="2"/>
        <v>47.79</v>
      </c>
      <c r="O14" s="35"/>
    </row>
    <row r="15" spans="2:15" x14ac:dyDescent="0.4">
      <c r="B15" s="44" t="s">
        <v>15</v>
      </c>
      <c r="C15" s="44">
        <v>2</v>
      </c>
      <c r="D15" s="31" t="s">
        <v>28</v>
      </c>
      <c r="E15" s="46" t="s">
        <v>29</v>
      </c>
      <c r="F15" s="44" t="s">
        <v>44</v>
      </c>
      <c r="G15" s="47">
        <f>'Equipment list and category fr'!G4</f>
        <v>28.68</v>
      </c>
      <c r="H15" s="47">
        <f t="shared" si="0"/>
        <v>28.68</v>
      </c>
      <c r="I15" s="47">
        <v>8.6999999999999993</v>
      </c>
      <c r="J15" s="47">
        <v>1</v>
      </c>
      <c r="K15" s="47">
        <v>7.7</v>
      </c>
      <c r="L15" s="47">
        <v>0.5</v>
      </c>
      <c r="M15" s="34">
        <f t="shared" si="1"/>
        <v>17.899999999999999</v>
      </c>
      <c r="N15" s="47">
        <f t="shared" si="2"/>
        <v>46.58</v>
      </c>
      <c r="O15" s="35"/>
    </row>
    <row r="16" spans="2:15" x14ac:dyDescent="0.4">
      <c r="B16" s="44" t="s">
        <v>15</v>
      </c>
      <c r="C16" s="44">
        <v>2</v>
      </c>
      <c r="D16" s="31" t="s">
        <v>30</v>
      </c>
      <c r="E16" s="46" t="s">
        <v>31</v>
      </c>
      <c r="F16" s="44" t="s">
        <v>196</v>
      </c>
      <c r="G16" s="47">
        <f>G15+0.25</f>
        <v>28.93</v>
      </c>
      <c r="H16" s="47">
        <f t="shared" si="0"/>
        <v>28.93</v>
      </c>
      <c r="I16" s="47">
        <v>8.6999999999999993</v>
      </c>
      <c r="J16" s="47">
        <v>1</v>
      </c>
      <c r="K16" s="47">
        <v>7.7</v>
      </c>
      <c r="L16" s="47">
        <v>0.5</v>
      </c>
      <c r="M16" s="34">
        <f t="shared" si="1"/>
        <v>17.899999999999999</v>
      </c>
      <c r="N16" s="47">
        <f t="shared" si="2"/>
        <v>46.83</v>
      </c>
      <c r="O16" s="35"/>
    </row>
    <row r="19" spans="2:12" x14ac:dyDescent="0.4">
      <c r="B19" s="30" t="s">
        <v>32</v>
      </c>
      <c r="H19" s="47"/>
      <c r="I19" s="47"/>
      <c r="J19" s="47"/>
      <c r="K19" s="47"/>
      <c r="L19" s="47"/>
    </row>
    <row r="20" spans="2:12" x14ac:dyDescent="0.4">
      <c r="B20" s="30"/>
      <c r="C20" s="31" t="s">
        <v>201</v>
      </c>
      <c r="H20" s="47"/>
      <c r="I20" s="47"/>
      <c r="J20" s="47"/>
      <c r="K20" s="47"/>
      <c r="L20" s="47"/>
    </row>
    <row r="21" spans="2:12" x14ac:dyDescent="0.4">
      <c r="B21" s="30"/>
      <c r="C21" s="31" t="s">
        <v>202</v>
      </c>
      <c r="H21" s="47"/>
      <c r="I21" s="47"/>
      <c r="J21" s="47"/>
      <c r="K21" s="47"/>
      <c r="L21" s="47"/>
    </row>
    <row r="22" spans="2:12" x14ac:dyDescent="0.4">
      <c r="B22" s="30"/>
      <c r="C22" s="30"/>
      <c r="H22" s="47"/>
      <c r="I22" s="47"/>
      <c r="J22" s="47"/>
      <c r="K22" s="47"/>
      <c r="L22" s="47"/>
    </row>
    <row r="23" spans="2:12" x14ac:dyDescent="0.4">
      <c r="B23" s="30"/>
      <c r="C23" s="31" t="s">
        <v>34</v>
      </c>
      <c r="D23" s="48"/>
      <c r="E23" s="48"/>
      <c r="F23" s="48"/>
      <c r="G23" s="48"/>
      <c r="H23" s="48"/>
      <c r="I23" s="48"/>
      <c r="J23" s="48"/>
      <c r="K23" s="47"/>
      <c r="L23" s="47"/>
    </row>
    <row r="24" spans="2:12" x14ac:dyDescent="0.4">
      <c r="B24" s="30"/>
      <c r="C24" s="31" t="s">
        <v>37</v>
      </c>
      <c r="D24" s="48"/>
      <c r="E24" s="48"/>
      <c r="F24" s="48"/>
      <c r="G24" s="48"/>
      <c r="H24" s="48"/>
      <c r="I24" s="48"/>
      <c r="J24" s="48"/>
      <c r="K24" s="47"/>
      <c r="L24" s="47"/>
    </row>
    <row r="25" spans="2:12" x14ac:dyDescent="0.4">
      <c r="B25" s="30"/>
      <c r="C25" s="31" t="s">
        <v>35</v>
      </c>
      <c r="D25" s="36"/>
      <c r="E25" s="48"/>
      <c r="F25" s="48"/>
      <c r="G25" s="48"/>
      <c r="H25" s="48"/>
      <c r="I25" s="48"/>
      <c r="J25" s="48"/>
      <c r="K25" s="47"/>
      <c r="L25" s="47"/>
    </row>
    <row r="26" spans="2:12" x14ac:dyDescent="0.4">
      <c r="B26" s="30"/>
      <c r="C26" s="31" t="s">
        <v>36</v>
      </c>
      <c r="H26" s="47"/>
      <c r="I26" s="47"/>
      <c r="J26" s="47"/>
      <c r="K26" s="47"/>
      <c r="L26" s="47"/>
    </row>
    <row r="27" spans="2:12" x14ac:dyDescent="0.4">
      <c r="B27" s="30"/>
      <c r="H27" s="47"/>
      <c r="I27" s="47"/>
      <c r="J27" s="47"/>
      <c r="K27" s="47"/>
      <c r="L27" s="47"/>
    </row>
    <row r="28" spans="2:12" x14ac:dyDescent="0.4">
      <c r="B28" s="30" t="s">
        <v>204</v>
      </c>
      <c r="C28" s="30"/>
      <c r="H28" s="47"/>
      <c r="I28" s="47"/>
      <c r="J28" s="47"/>
      <c r="K28" s="47"/>
      <c r="L28" s="47"/>
    </row>
    <row r="29" spans="2:12" x14ac:dyDescent="0.4">
      <c r="B29" s="30"/>
      <c r="C29" s="31" t="s">
        <v>198</v>
      </c>
      <c r="H29" s="47"/>
      <c r="I29" s="47"/>
      <c r="J29" s="47"/>
      <c r="K29" s="47"/>
      <c r="L29" s="47"/>
    </row>
    <row r="30" spans="2:12" x14ac:dyDescent="0.4">
      <c r="B30" s="30"/>
      <c r="C30" s="31" t="s">
        <v>197</v>
      </c>
      <c r="H30" s="47"/>
      <c r="I30" s="47"/>
      <c r="J30" s="47"/>
      <c r="K30" s="47"/>
      <c r="L30" s="47"/>
    </row>
    <row r="31" spans="2:12" x14ac:dyDescent="0.4">
      <c r="B31" s="30"/>
      <c r="D31" s="30"/>
      <c r="H31" s="47"/>
      <c r="I31" s="47"/>
      <c r="J31" s="47"/>
      <c r="K31" s="47"/>
      <c r="L31" s="47"/>
    </row>
    <row r="32" spans="2:12" x14ac:dyDescent="0.4">
      <c r="B32" s="30" t="s">
        <v>33</v>
      </c>
      <c r="D32" s="30"/>
      <c r="H32" s="47"/>
      <c r="I32" s="47"/>
      <c r="J32" s="47"/>
      <c r="K32" s="47"/>
      <c r="L32" s="47"/>
    </row>
    <row r="33" spans="2:12" x14ac:dyDescent="0.4">
      <c r="C33" s="31" t="s">
        <v>199</v>
      </c>
      <c r="H33" s="47"/>
      <c r="I33" s="47"/>
      <c r="J33" s="47"/>
      <c r="K33" s="47"/>
      <c r="L33" s="47"/>
    </row>
    <row r="34" spans="2:12" x14ac:dyDescent="0.4">
      <c r="C34" s="31" t="s">
        <v>200</v>
      </c>
    </row>
    <row r="37" spans="2:12" x14ac:dyDescent="0.4">
      <c r="B37" s="30"/>
    </row>
  </sheetData>
  <sheetProtection password="E3B7" sheet="1" objects="1" scenarios="1" selectLockedCells="1" selectUnlockedCells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2"/>
  </sheetPr>
  <dimension ref="A1:O39"/>
  <sheetViews>
    <sheetView topLeftCell="B1" zoomScale="80" zoomScaleNormal="80" workbookViewId="0">
      <selection activeCell="S27" sqref="S27"/>
    </sheetView>
  </sheetViews>
  <sheetFormatPr defaultColWidth="9.1328125" defaultRowHeight="13.15" x14ac:dyDescent="0.4"/>
  <cols>
    <col min="1" max="1" width="6.265625" style="31" hidden="1" customWidth="1"/>
    <col min="2" max="2" width="5" style="31" customWidth="1"/>
    <col min="3" max="3" width="5.59765625" style="31" customWidth="1"/>
    <col min="4" max="4" width="9.1328125" style="31"/>
    <col min="5" max="5" width="28.59765625" style="31" customWidth="1"/>
    <col min="6" max="6" width="15.73046875" style="31" hidden="1" customWidth="1"/>
    <col min="7" max="7" width="8.265625" style="31" customWidth="1"/>
    <col min="8" max="8" width="6.3984375" style="31" bestFit="1" customWidth="1"/>
    <col min="9" max="14" width="9.1328125" style="31"/>
    <col min="15" max="15" width="9.1328125" style="31" customWidth="1"/>
    <col min="16" max="16384" width="9.1328125" style="31"/>
  </cols>
  <sheetData>
    <row r="1" spans="2:15" x14ac:dyDescent="0.4">
      <c r="B1" s="30" t="s">
        <v>0</v>
      </c>
      <c r="D1" s="30"/>
      <c r="E1" s="30"/>
      <c r="F1" s="30"/>
      <c r="G1" s="32"/>
      <c r="H1" s="32"/>
      <c r="I1" s="32"/>
      <c r="J1" s="32"/>
      <c r="K1" s="32"/>
      <c r="L1" s="32"/>
      <c r="M1" s="32"/>
      <c r="N1" s="32"/>
      <c r="O1" s="30"/>
    </row>
    <row r="2" spans="2:15" x14ac:dyDescent="0.4">
      <c r="B2" s="30" t="s">
        <v>206</v>
      </c>
      <c r="D2" s="30"/>
      <c r="E2" s="30"/>
      <c r="F2" s="30"/>
      <c r="G2" s="32"/>
      <c r="H2" s="32"/>
      <c r="I2" s="32"/>
      <c r="J2" s="32"/>
      <c r="K2" s="32"/>
      <c r="L2" s="32"/>
      <c r="M2" s="32"/>
      <c r="N2" s="32"/>
      <c r="O2" s="30"/>
    </row>
    <row r="3" spans="2:15" x14ac:dyDescent="0.4">
      <c r="B3" s="30"/>
      <c r="D3" s="30"/>
      <c r="E3" s="30"/>
      <c r="F3" s="30"/>
      <c r="G3" s="32"/>
      <c r="H3" s="32"/>
      <c r="I3" s="32"/>
      <c r="J3" s="32"/>
      <c r="K3" s="32"/>
      <c r="L3" s="32"/>
      <c r="M3" s="33"/>
      <c r="N3" s="32"/>
      <c r="O3" s="30"/>
    </row>
    <row r="4" spans="2:15" x14ac:dyDescent="0.4">
      <c r="B4" s="30" t="s">
        <v>1</v>
      </c>
      <c r="D4" s="30"/>
      <c r="E4" s="30"/>
      <c r="F4" s="30"/>
      <c r="G4" s="32"/>
      <c r="H4" s="32"/>
      <c r="I4" s="32"/>
      <c r="J4" s="32"/>
      <c r="K4" s="32"/>
      <c r="L4" s="32"/>
      <c r="M4" s="32"/>
      <c r="N4" s="32"/>
      <c r="O4" s="30"/>
    </row>
    <row r="5" spans="2:15" x14ac:dyDescent="0.4">
      <c r="G5" s="34"/>
      <c r="H5" s="34"/>
      <c r="I5" s="34"/>
      <c r="J5" s="34"/>
      <c r="K5" s="34"/>
      <c r="L5" s="34"/>
      <c r="M5" s="34"/>
      <c r="N5" s="34"/>
    </row>
    <row r="6" spans="2:15" x14ac:dyDescent="0.4">
      <c r="B6" s="30"/>
      <c r="C6" s="30"/>
      <c r="D6" s="30"/>
      <c r="E6" s="30"/>
      <c r="F6" s="37" t="s">
        <v>40</v>
      </c>
      <c r="G6" s="38" t="s">
        <v>205</v>
      </c>
      <c r="H6" s="39" t="s">
        <v>2</v>
      </c>
      <c r="I6" s="39"/>
      <c r="J6" s="39"/>
      <c r="K6" s="39"/>
      <c r="L6" s="39"/>
      <c r="M6" s="39" t="s">
        <v>3</v>
      </c>
      <c r="N6" s="39" t="s">
        <v>4</v>
      </c>
      <c r="O6" s="30"/>
    </row>
    <row r="7" spans="2:15" ht="13.5" thickBot="1" x14ac:dyDescent="0.45">
      <c r="B7" s="40" t="s">
        <v>5</v>
      </c>
      <c r="C7" s="41" t="s">
        <v>6</v>
      </c>
      <c r="D7" s="41" t="s">
        <v>7</v>
      </c>
      <c r="E7" s="40" t="s">
        <v>8</v>
      </c>
      <c r="F7" s="41" t="s">
        <v>38</v>
      </c>
      <c r="G7" s="42"/>
      <c r="H7" s="43" t="s">
        <v>9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9</v>
      </c>
      <c r="N7" s="43" t="s">
        <v>14</v>
      </c>
      <c r="O7" s="30"/>
    </row>
    <row r="8" spans="2:15" x14ac:dyDescent="0.4">
      <c r="B8" s="44" t="s">
        <v>15</v>
      </c>
      <c r="C8" s="44">
        <v>2</v>
      </c>
      <c r="D8" s="31" t="s">
        <v>215</v>
      </c>
      <c r="E8" s="46" t="s">
        <v>46</v>
      </c>
      <c r="F8" s="44" t="s">
        <v>45</v>
      </c>
      <c r="G8" s="47">
        <v>35.39</v>
      </c>
      <c r="H8" s="49">
        <f>G8</f>
        <v>35.39</v>
      </c>
      <c r="I8" s="47">
        <v>9.1</v>
      </c>
      <c r="J8" s="47">
        <v>1</v>
      </c>
      <c r="K8" s="47">
        <v>8.3000000000000007</v>
      </c>
      <c r="L8" s="47">
        <v>0.5</v>
      </c>
      <c r="M8" s="34">
        <f>I8+J8+K8+L8</f>
        <v>18.899999999999999</v>
      </c>
      <c r="N8" s="47">
        <f>H8+M8</f>
        <v>54.29</v>
      </c>
      <c r="O8" s="30"/>
    </row>
    <row r="9" spans="2:15" x14ac:dyDescent="0.4">
      <c r="B9" s="44" t="s">
        <v>15</v>
      </c>
      <c r="C9" s="44">
        <v>2</v>
      </c>
      <c r="D9" s="31" t="s">
        <v>207</v>
      </c>
      <c r="E9" s="46" t="s">
        <v>17</v>
      </c>
      <c r="F9" s="44" t="s">
        <v>39</v>
      </c>
      <c r="G9" s="47">
        <v>34.39</v>
      </c>
      <c r="H9" s="47">
        <f>G9</f>
        <v>34.39</v>
      </c>
      <c r="I9" s="47">
        <f>I8</f>
        <v>9.1</v>
      </c>
      <c r="J9" s="47">
        <v>1</v>
      </c>
      <c r="K9" s="47">
        <v>8.3000000000000007</v>
      </c>
      <c r="L9" s="47">
        <v>0.5</v>
      </c>
      <c r="M9" s="34">
        <f>I9+J9+K9+L9</f>
        <v>18.899999999999999</v>
      </c>
      <c r="N9" s="47">
        <f>H9+M9</f>
        <v>53.29</v>
      </c>
      <c r="O9" s="35"/>
    </row>
    <row r="10" spans="2:15" x14ac:dyDescent="0.4">
      <c r="B10" s="44" t="s">
        <v>15</v>
      </c>
      <c r="C10" s="44">
        <v>2</v>
      </c>
      <c r="D10" s="31" t="s">
        <v>208</v>
      </c>
      <c r="E10" s="46" t="s">
        <v>19</v>
      </c>
      <c r="F10" s="44" t="s">
        <v>41</v>
      </c>
      <c r="G10" s="47">
        <v>33.840000000000003</v>
      </c>
      <c r="H10" s="47">
        <f t="shared" ref="H10:H16" si="0">G10</f>
        <v>33.840000000000003</v>
      </c>
      <c r="I10" s="47">
        <f t="shared" ref="I10:I16" si="1">I9</f>
        <v>9.1</v>
      </c>
      <c r="J10" s="47">
        <v>1</v>
      </c>
      <c r="K10" s="47">
        <v>8.3000000000000007</v>
      </c>
      <c r="L10" s="47">
        <v>0.5</v>
      </c>
      <c r="M10" s="34">
        <f t="shared" ref="M10:M16" si="2">I10+J10+K10+L10</f>
        <v>18.899999999999999</v>
      </c>
      <c r="N10" s="47">
        <f t="shared" ref="N10:N16" si="3">H10+M10</f>
        <v>52.74</v>
      </c>
      <c r="O10" s="35"/>
    </row>
    <row r="11" spans="2:15" x14ac:dyDescent="0.4">
      <c r="B11" s="44" t="s">
        <v>15</v>
      </c>
      <c r="C11" s="44">
        <v>2</v>
      </c>
      <c r="D11" s="31" t="s">
        <v>214</v>
      </c>
      <c r="E11" s="46" t="s">
        <v>23</v>
      </c>
      <c r="F11" s="44" t="s">
        <v>41</v>
      </c>
      <c r="G11" s="47">
        <f>G10</f>
        <v>33.840000000000003</v>
      </c>
      <c r="H11" s="47">
        <f>G11</f>
        <v>33.840000000000003</v>
      </c>
      <c r="I11" s="47">
        <f t="shared" si="1"/>
        <v>9.1</v>
      </c>
      <c r="J11" s="47">
        <v>1</v>
      </c>
      <c r="K11" s="47">
        <v>8.3000000000000007</v>
      </c>
      <c r="L11" s="47">
        <v>0.5</v>
      </c>
      <c r="M11" s="34">
        <f>I11+J11+K11+L11</f>
        <v>18.899999999999999</v>
      </c>
      <c r="N11" s="47">
        <f>H11+M11</f>
        <v>52.74</v>
      </c>
      <c r="O11" s="35"/>
    </row>
    <row r="12" spans="2:15" x14ac:dyDescent="0.4">
      <c r="B12" s="44" t="s">
        <v>15</v>
      </c>
      <c r="C12" s="44">
        <v>2</v>
      </c>
      <c r="D12" s="31" t="s">
        <v>209</v>
      </c>
      <c r="E12" s="46" t="s">
        <v>21</v>
      </c>
      <c r="F12" s="44" t="s">
        <v>42</v>
      </c>
      <c r="G12" s="47">
        <v>33.54</v>
      </c>
      <c r="H12" s="47">
        <f>G12</f>
        <v>33.54</v>
      </c>
      <c r="I12" s="47">
        <f t="shared" si="1"/>
        <v>9.1</v>
      </c>
      <c r="J12" s="47">
        <v>1</v>
      </c>
      <c r="K12" s="47">
        <v>8.3000000000000007</v>
      </c>
      <c r="L12" s="47">
        <v>0.5</v>
      </c>
      <c r="M12" s="34">
        <f>I12+J12+K12+L12</f>
        <v>18.899999999999999</v>
      </c>
      <c r="N12" s="47">
        <f>H12+M12</f>
        <v>52.44</v>
      </c>
      <c r="O12" s="35"/>
    </row>
    <row r="13" spans="2:15" x14ac:dyDescent="0.4">
      <c r="B13" s="44" t="s">
        <v>15</v>
      </c>
      <c r="C13" s="44">
        <v>2</v>
      </c>
      <c r="D13" s="31" t="s">
        <v>210</v>
      </c>
      <c r="E13" s="46" t="s">
        <v>25</v>
      </c>
      <c r="F13" s="44" t="s">
        <v>195</v>
      </c>
      <c r="G13" s="47">
        <f>G14+0.25</f>
        <v>30.75</v>
      </c>
      <c r="H13" s="47">
        <f t="shared" si="0"/>
        <v>30.75</v>
      </c>
      <c r="I13" s="47">
        <f t="shared" si="1"/>
        <v>9.1</v>
      </c>
      <c r="J13" s="47">
        <v>1</v>
      </c>
      <c r="K13" s="47">
        <v>8.3000000000000007</v>
      </c>
      <c r="L13" s="47">
        <v>0.5</v>
      </c>
      <c r="M13" s="34">
        <f t="shared" si="2"/>
        <v>18.899999999999999</v>
      </c>
      <c r="N13" s="47">
        <f t="shared" si="3"/>
        <v>49.65</v>
      </c>
      <c r="O13" s="35"/>
    </row>
    <row r="14" spans="2:15" x14ac:dyDescent="0.4">
      <c r="B14" s="44" t="s">
        <v>15</v>
      </c>
      <c r="C14" s="44">
        <v>2</v>
      </c>
      <c r="D14" s="31" t="s">
        <v>211</v>
      </c>
      <c r="E14" s="46" t="s">
        <v>27</v>
      </c>
      <c r="F14" s="44" t="s">
        <v>43</v>
      </c>
      <c r="G14" s="47">
        <v>30.5</v>
      </c>
      <c r="H14" s="47">
        <f t="shared" si="0"/>
        <v>30.5</v>
      </c>
      <c r="I14" s="47">
        <f t="shared" si="1"/>
        <v>9.1</v>
      </c>
      <c r="J14" s="47">
        <v>1</v>
      </c>
      <c r="K14" s="47">
        <v>8.3000000000000007</v>
      </c>
      <c r="L14" s="47">
        <v>0.5</v>
      </c>
      <c r="M14" s="34">
        <f t="shared" si="2"/>
        <v>18.899999999999999</v>
      </c>
      <c r="N14" s="47">
        <f t="shared" si="3"/>
        <v>49.4</v>
      </c>
      <c r="O14" s="35"/>
    </row>
    <row r="15" spans="2:15" x14ac:dyDescent="0.4">
      <c r="B15" s="44" t="s">
        <v>15</v>
      </c>
      <c r="C15" s="44">
        <v>2</v>
      </c>
      <c r="D15" s="31" t="s">
        <v>213</v>
      </c>
      <c r="E15" s="46" t="s">
        <v>29</v>
      </c>
      <c r="F15" s="44" t="s">
        <v>44</v>
      </c>
      <c r="G15" s="47">
        <v>29.29</v>
      </c>
      <c r="H15" s="47">
        <f t="shared" si="0"/>
        <v>29.29</v>
      </c>
      <c r="I15" s="47">
        <f t="shared" si="1"/>
        <v>9.1</v>
      </c>
      <c r="J15" s="47">
        <v>1</v>
      </c>
      <c r="K15" s="47">
        <v>8.3000000000000007</v>
      </c>
      <c r="L15" s="47">
        <v>0.5</v>
      </c>
      <c r="M15" s="34">
        <f t="shared" si="2"/>
        <v>18.899999999999999</v>
      </c>
      <c r="N15" s="47">
        <f t="shared" si="3"/>
        <v>48.19</v>
      </c>
      <c r="O15" s="35"/>
    </row>
    <row r="16" spans="2:15" x14ac:dyDescent="0.4">
      <c r="B16" s="44" t="s">
        <v>15</v>
      </c>
      <c r="C16" s="44">
        <v>2</v>
      </c>
      <c r="D16" s="31" t="s">
        <v>212</v>
      </c>
      <c r="E16" s="46" t="s">
        <v>31</v>
      </c>
      <c r="F16" s="44" t="s">
        <v>196</v>
      </c>
      <c r="G16" s="47">
        <f>G15+0.25</f>
        <v>29.54</v>
      </c>
      <c r="H16" s="47">
        <f t="shared" si="0"/>
        <v>29.54</v>
      </c>
      <c r="I16" s="47">
        <f t="shared" si="1"/>
        <v>9.1</v>
      </c>
      <c r="J16" s="47">
        <v>1</v>
      </c>
      <c r="K16" s="47">
        <v>8.3000000000000007</v>
      </c>
      <c r="L16" s="47">
        <v>0.5</v>
      </c>
      <c r="M16" s="34">
        <f t="shared" si="2"/>
        <v>18.899999999999999</v>
      </c>
      <c r="N16" s="47">
        <f t="shared" si="3"/>
        <v>48.44</v>
      </c>
      <c r="O16" s="35"/>
    </row>
    <row r="19" spans="2:12" x14ac:dyDescent="0.4">
      <c r="B19" s="30" t="s">
        <v>32</v>
      </c>
      <c r="H19" s="47"/>
      <c r="I19" s="47"/>
      <c r="J19" s="47"/>
      <c r="K19" s="47"/>
      <c r="L19" s="47"/>
    </row>
    <row r="20" spans="2:12" x14ac:dyDescent="0.4">
      <c r="B20" s="30"/>
      <c r="C20" s="31" t="s">
        <v>201</v>
      </c>
      <c r="H20" s="47"/>
      <c r="I20" s="47"/>
      <c r="J20" s="47"/>
      <c r="K20" s="47"/>
      <c r="L20" s="47"/>
    </row>
    <row r="21" spans="2:12" x14ac:dyDescent="0.4">
      <c r="B21" s="30"/>
      <c r="C21" s="31" t="s">
        <v>202</v>
      </c>
      <c r="H21" s="47"/>
      <c r="I21" s="47"/>
      <c r="J21" s="47"/>
      <c r="K21" s="47"/>
      <c r="L21" s="47"/>
    </row>
    <row r="22" spans="2:12" x14ac:dyDescent="0.4">
      <c r="B22" s="30"/>
      <c r="C22" s="31" t="s">
        <v>216</v>
      </c>
      <c r="H22" s="47"/>
      <c r="I22" s="47"/>
      <c r="J22" s="47"/>
      <c r="K22" s="47"/>
      <c r="L22" s="47"/>
    </row>
    <row r="23" spans="2:12" x14ac:dyDescent="0.4">
      <c r="B23" s="30"/>
      <c r="C23" s="30"/>
      <c r="H23" s="47"/>
      <c r="I23" s="47"/>
      <c r="J23" s="47"/>
      <c r="K23" s="47"/>
      <c r="L23" s="47"/>
    </row>
    <row r="24" spans="2:12" x14ac:dyDescent="0.4">
      <c r="B24" s="30"/>
      <c r="C24" s="31" t="s">
        <v>34</v>
      </c>
      <c r="D24" s="48"/>
      <c r="E24" s="48"/>
      <c r="F24" s="48"/>
      <c r="G24" s="48"/>
      <c r="H24" s="48"/>
      <c r="I24" s="48"/>
      <c r="J24" s="48"/>
      <c r="K24" s="47"/>
      <c r="L24" s="47"/>
    </row>
    <row r="25" spans="2:12" x14ac:dyDescent="0.4">
      <c r="B25" s="30"/>
      <c r="C25" s="31" t="s">
        <v>217</v>
      </c>
      <c r="D25" s="48"/>
      <c r="E25" s="48"/>
      <c r="F25" s="48"/>
      <c r="G25" s="48"/>
      <c r="H25" s="48"/>
      <c r="I25" s="48"/>
      <c r="J25" s="48"/>
      <c r="K25" s="47"/>
      <c r="L25" s="47"/>
    </row>
    <row r="26" spans="2:12" x14ac:dyDescent="0.4">
      <c r="B26" s="30"/>
      <c r="C26" s="31" t="s">
        <v>220</v>
      </c>
      <c r="D26" s="36"/>
      <c r="E26" s="48"/>
      <c r="F26" s="48"/>
      <c r="G26" s="48"/>
      <c r="H26" s="48"/>
      <c r="I26" s="48"/>
      <c r="J26" s="48"/>
      <c r="K26" s="47"/>
      <c r="L26" s="47"/>
    </row>
    <row r="27" spans="2:12" x14ac:dyDescent="0.4">
      <c r="B27" s="30"/>
      <c r="C27" s="31" t="s">
        <v>219</v>
      </c>
      <c r="H27" s="47"/>
      <c r="I27" s="47"/>
      <c r="J27" s="47"/>
      <c r="K27" s="47"/>
      <c r="L27" s="47"/>
    </row>
    <row r="28" spans="2:12" x14ac:dyDescent="0.4">
      <c r="B28" s="30"/>
      <c r="C28" s="31" t="s">
        <v>218</v>
      </c>
      <c r="H28" s="47"/>
      <c r="I28" s="47"/>
      <c r="J28" s="47"/>
      <c r="K28" s="47"/>
      <c r="L28" s="47"/>
    </row>
    <row r="29" spans="2:12" x14ac:dyDescent="0.4">
      <c r="B29" s="30"/>
      <c r="H29" s="47"/>
      <c r="I29" s="47"/>
      <c r="J29" s="47"/>
      <c r="K29" s="47"/>
      <c r="L29" s="47"/>
    </row>
    <row r="30" spans="2:12" x14ac:dyDescent="0.4">
      <c r="B30" s="30" t="s">
        <v>204</v>
      </c>
      <c r="C30" s="30"/>
      <c r="H30" s="47"/>
      <c r="I30" s="47"/>
      <c r="J30" s="47"/>
      <c r="K30" s="47"/>
      <c r="L30" s="47"/>
    </row>
    <row r="31" spans="2:12" x14ac:dyDescent="0.4">
      <c r="B31" s="30"/>
      <c r="C31" s="31" t="s">
        <v>198</v>
      </c>
      <c r="H31" s="47"/>
      <c r="I31" s="47"/>
      <c r="J31" s="47"/>
      <c r="K31" s="47"/>
      <c r="L31" s="47"/>
    </row>
    <row r="32" spans="2:12" x14ac:dyDescent="0.4">
      <c r="B32" s="30"/>
      <c r="C32" s="31" t="s">
        <v>197</v>
      </c>
      <c r="H32" s="47"/>
      <c r="I32" s="47"/>
      <c r="J32" s="47"/>
      <c r="K32" s="47"/>
      <c r="L32" s="47"/>
    </row>
    <row r="33" spans="2:12" x14ac:dyDescent="0.4">
      <c r="B33" s="30"/>
      <c r="D33" s="30"/>
      <c r="H33" s="47"/>
      <c r="I33" s="47"/>
      <c r="J33" s="47"/>
      <c r="K33" s="47"/>
      <c r="L33" s="47"/>
    </row>
    <row r="34" spans="2:12" x14ac:dyDescent="0.4">
      <c r="B34" s="30" t="s">
        <v>33</v>
      </c>
      <c r="D34" s="30"/>
      <c r="H34" s="47"/>
      <c r="I34" s="47"/>
      <c r="J34" s="47"/>
      <c r="K34" s="47"/>
      <c r="L34" s="47"/>
    </row>
    <row r="35" spans="2:12" x14ac:dyDescent="0.4">
      <c r="C35" s="31" t="s">
        <v>199</v>
      </c>
      <c r="H35" s="47"/>
      <c r="I35" s="47"/>
      <c r="J35" s="47"/>
      <c r="K35" s="47"/>
      <c r="L35" s="47"/>
    </row>
    <row r="36" spans="2:12" x14ac:dyDescent="0.4">
      <c r="C36" s="31" t="s">
        <v>200</v>
      </c>
    </row>
    <row r="39" spans="2:12" x14ac:dyDescent="0.4">
      <c r="B39" s="30"/>
    </row>
  </sheetData>
  <sheetProtection selectLockedCells="1" selectUnlockedCells="1"/>
  <pageMargins left="0.25" right="0.25" top="0.75" bottom="0.75" header="0.3" footer="0.3"/>
  <pageSetup orientation="landscape" r:id="rId1"/>
  <headerFooter alignWithMargins="0"/>
  <ignoredErrors>
    <ignoredError sqref="H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2"/>
  </sheetPr>
  <dimension ref="A1:O39"/>
  <sheetViews>
    <sheetView topLeftCell="B1" zoomScale="80" zoomScaleNormal="80" workbookViewId="0">
      <selection activeCell="I41" sqref="I41"/>
    </sheetView>
  </sheetViews>
  <sheetFormatPr defaultColWidth="9.1328125" defaultRowHeight="15.75" x14ac:dyDescent="0.5"/>
  <cols>
    <col min="1" max="1" width="6.265625" style="51" hidden="1" customWidth="1"/>
    <col min="2" max="2" width="5" style="51" customWidth="1"/>
    <col min="3" max="3" width="5.59765625" style="51" customWidth="1"/>
    <col min="4" max="4" width="9.1328125" style="51"/>
    <col min="5" max="5" width="36.73046875" style="51" customWidth="1"/>
    <col min="6" max="6" width="18" style="51" hidden="1" customWidth="1"/>
    <col min="7" max="7" width="8.265625" style="51" customWidth="1"/>
    <col min="8" max="8" width="6.3984375" style="51" bestFit="1" customWidth="1"/>
    <col min="9" max="14" width="9.1328125" style="51"/>
    <col min="15" max="15" width="9.1328125" style="51" customWidth="1"/>
    <col min="16" max="16384" width="9.1328125" style="51"/>
  </cols>
  <sheetData>
    <row r="1" spans="2:15" x14ac:dyDescent="0.5">
      <c r="B1" s="50" t="s">
        <v>0</v>
      </c>
      <c r="D1" s="50"/>
      <c r="E1" s="50"/>
      <c r="F1" s="50"/>
      <c r="G1" s="52"/>
      <c r="H1" s="52"/>
      <c r="I1" s="52"/>
      <c r="J1" s="52"/>
      <c r="K1" s="52"/>
      <c r="L1" s="52"/>
      <c r="M1" s="52"/>
      <c r="N1" s="52"/>
      <c r="O1" s="50"/>
    </row>
    <row r="2" spans="2:15" x14ac:dyDescent="0.5">
      <c r="B2" s="50" t="s">
        <v>221</v>
      </c>
      <c r="D2" s="50"/>
      <c r="E2" s="50"/>
      <c r="F2" s="50"/>
      <c r="G2" s="52"/>
      <c r="H2" s="52"/>
      <c r="I2" s="52"/>
      <c r="J2" s="52"/>
      <c r="K2" s="52"/>
      <c r="L2" s="52"/>
      <c r="M2" s="52"/>
      <c r="N2" s="52"/>
      <c r="O2" s="50"/>
    </row>
    <row r="3" spans="2:15" x14ac:dyDescent="0.5">
      <c r="B3" s="50"/>
      <c r="D3" s="50"/>
      <c r="E3" s="50"/>
      <c r="F3" s="50"/>
      <c r="G3" s="52"/>
      <c r="H3" s="52"/>
      <c r="I3" s="52"/>
      <c r="J3" s="52"/>
      <c r="K3" s="52"/>
      <c r="L3" s="52"/>
      <c r="M3" s="53"/>
      <c r="N3" s="52"/>
      <c r="O3" s="50"/>
    </row>
    <row r="4" spans="2:15" x14ac:dyDescent="0.5">
      <c r="B4" s="50" t="s">
        <v>1</v>
      </c>
      <c r="D4" s="50"/>
      <c r="E4" s="50"/>
      <c r="F4" s="50"/>
      <c r="G4" s="52"/>
      <c r="H4" s="52"/>
      <c r="I4" s="52"/>
      <c r="J4" s="52"/>
      <c r="K4" s="52"/>
      <c r="L4" s="52"/>
      <c r="M4" s="52"/>
      <c r="N4" s="52"/>
      <c r="O4" s="50"/>
    </row>
    <row r="5" spans="2:15" x14ac:dyDescent="0.5">
      <c r="G5" s="54"/>
      <c r="H5" s="54"/>
      <c r="I5" s="54"/>
      <c r="J5" s="54"/>
      <c r="K5" s="54"/>
      <c r="L5" s="54"/>
      <c r="M5" s="54"/>
      <c r="N5" s="54"/>
    </row>
    <row r="6" spans="2:15" x14ac:dyDescent="0.5">
      <c r="B6" s="50"/>
      <c r="C6" s="50"/>
      <c r="D6" s="50"/>
      <c r="E6" s="50"/>
      <c r="F6" s="55" t="s">
        <v>40</v>
      </c>
      <c r="G6" s="56" t="s">
        <v>205</v>
      </c>
      <c r="H6" s="57" t="s">
        <v>2</v>
      </c>
      <c r="I6" s="57"/>
      <c r="J6" s="57"/>
      <c r="K6" s="57"/>
      <c r="L6" s="57"/>
      <c r="M6" s="57" t="s">
        <v>3</v>
      </c>
      <c r="N6" s="57" t="s">
        <v>4</v>
      </c>
      <c r="O6" s="50"/>
    </row>
    <row r="7" spans="2:15" ht="16.149999999999999" thickBot="1" x14ac:dyDescent="0.55000000000000004">
      <c r="B7" s="58" t="s">
        <v>5</v>
      </c>
      <c r="C7" s="59" t="s">
        <v>6</v>
      </c>
      <c r="D7" s="59" t="s">
        <v>7</v>
      </c>
      <c r="E7" s="58" t="s">
        <v>8</v>
      </c>
      <c r="F7" s="59" t="s">
        <v>38</v>
      </c>
      <c r="G7" s="60"/>
      <c r="H7" s="61" t="s">
        <v>9</v>
      </c>
      <c r="I7" s="61" t="s">
        <v>10</v>
      </c>
      <c r="J7" s="61" t="s">
        <v>11</v>
      </c>
      <c r="K7" s="61" t="s">
        <v>12</v>
      </c>
      <c r="L7" s="61" t="s">
        <v>13</v>
      </c>
      <c r="M7" s="61" t="s">
        <v>9</v>
      </c>
      <c r="N7" s="61" t="s">
        <v>14</v>
      </c>
      <c r="O7" s="50"/>
    </row>
    <row r="8" spans="2:15" x14ac:dyDescent="0.5">
      <c r="B8" s="62" t="s">
        <v>15</v>
      </c>
      <c r="C8" s="62">
        <v>2</v>
      </c>
      <c r="D8" s="51" t="s">
        <v>215</v>
      </c>
      <c r="E8" s="63" t="s">
        <v>46</v>
      </c>
      <c r="F8" s="62" t="s">
        <v>45</v>
      </c>
      <c r="G8" s="64">
        <v>36.54</v>
      </c>
      <c r="H8" s="65">
        <f>G8</f>
        <v>36.54</v>
      </c>
      <c r="I8" s="64">
        <v>9.6</v>
      </c>
      <c r="J8" s="64">
        <v>1</v>
      </c>
      <c r="K8" s="64">
        <v>8.6</v>
      </c>
      <c r="L8" s="64">
        <v>0.5</v>
      </c>
      <c r="M8" s="54">
        <f>I8+J8+K8+L8</f>
        <v>19.7</v>
      </c>
      <c r="N8" s="64">
        <f>H8+M8</f>
        <v>56.239999999999995</v>
      </c>
      <c r="O8" s="50"/>
    </row>
    <row r="9" spans="2:15" x14ac:dyDescent="0.5">
      <c r="B9" s="62" t="s">
        <v>15</v>
      </c>
      <c r="C9" s="62">
        <v>2</v>
      </c>
      <c r="D9" s="51" t="s">
        <v>207</v>
      </c>
      <c r="E9" s="63" t="s">
        <v>17</v>
      </c>
      <c r="F9" s="62" t="s">
        <v>39</v>
      </c>
      <c r="G9" s="64">
        <v>35.54</v>
      </c>
      <c r="H9" s="64">
        <f>G9</f>
        <v>35.54</v>
      </c>
      <c r="I9" s="64">
        <f>I8</f>
        <v>9.6</v>
      </c>
      <c r="J9" s="64">
        <v>1</v>
      </c>
      <c r="K9" s="64">
        <v>8.6</v>
      </c>
      <c r="L9" s="64">
        <v>0.5</v>
      </c>
      <c r="M9" s="54">
        <f>I9+J9+K9+L9</f>
        <v>19.7</v>
      </c>
      <c r="N9" s="64">
        <f>H9+M9</f>
        <v>55.239999999999995</v>
      </c>
      <c r="O9" s="66"/>
    </row>
    <row r="10" spans="2:15" x14ac:dyDescent="0.5">
      <c r="B10" s="62" t="s">
        <v>15</v>
      </c>
      <c r="C10" s="62">
        <v>2</v>
      </c>
      <c r="D10" s="51" t="s">
        <v>208</v>
      </c>
      <c r="E10" s="63" t="s">
        <v>19</v>
      </c>
      <c r="F10" s="62" t="s">
        <v>41</v>
      </c>
      <c r="G10" s="64">
        <v>34.99</v>
      </c>
      <c r="H10" s="64">
        <f t="shared" ref="H10:H16" si="0">G10</f>
        <v>34.99</v>
      </c>
      <c r="I10" s="64">
        <f t="shared" ref="I10:I16" si="1">I9</f>
        <v>9.6</v>
      </c>
      <c r="J10" s="64">
        <v>1</v>
      </c>
      <c r="K10" s="64">
        <v>8.6</v>
      </c>
      <c r="L10" s="64">
        <v>0.5</v>
      </c>
      <c r="M10" s="54">
        <f t="shared" ref="M10:M16" si="2">I10+J10+K10+L10</f>
        <v>19.7</v>
      </c>
      <c r="N10" s="64">
        <f t="shared" ref="N10:N16" si="3">H10+M10</f>
        <v>54.69</v>
      </c>
      <c r="O10" s="66"/>
    </row>
    <row r="11" spans="2:15" x14ac:dyDescent="0.5">
      <c r="B11" s="62" t="s">
        <v>15</v>
      </c>
      <c r="C11" s="62">
        <v>2</v>
      </c>
      <c r="D11" s="51" t="s">
        <v>214</v>
      </c>
      <c r="E11" s="63" t="s">
        <v>23</v>
      </c>
      <c r="F11" s="62" t="s">
        <v>41</v>
      </c>
      <c r="G11" s="64">
        <f>G10</f>
        <v>34.99</v>
      </c>
      <c r="H11" s="64">
        <f>G11</f>
        <v>34.99</v>
      </c>
      <c r="I11" s="64">
        <f t="shared" si="1"/>
        <v>9.6</v>
      </c>
      <c r="J11" s="64">
        <v>1</v>
      </c>
      <c r="K11" s="64">
        <v>8.6</v>
      </c>
      <c r="L11" s="64">
        <v>0.5</v>
      </c>
      <c r="M11" s="54">
        <f>I11+J11+K11+L11</f>
        <v>19.7</v>
      </c>
      <c r="N11" s="64">
        <f>H11+M11</f>
        <v>54.69</v>
      </c>
      <c r="O11" s="66"/>
    </row>
    <row r="12" spans="2:15" x14ac:dyDescent="0.5">
      <c r="B12" s="62" t="s">
        <v>15</v>
      </c>
      <c r="C12" s="62">
        <v>2</v>
      </c>
      <c r="D12" s="51" t="s">
        <v>209</v>
      </c>
      <c r="E12" s="63" t="s">
        <v>21</v>
      </c>
      <c r="F12" s="62" t="s">
        <v>42</v>
      </c>
      <c r="G12" s="64">
        <v>34.69</v>
      </c>
      <c r="H12" s="64">
        <f>G12</f>
        <v>34.69</v>
      </c>
      <c r="I12" s="64">
        <f t="shared" si="1"/>
        <v>9.6</v>
      </c>
      <c r="J12" s="64">
        <v>1</v>
      </c>
      <c r="K12" s="64">
        <v>8.6</v>
      </c>
      <c r="L12" s="64">
        <v>0.5</v>
      </c>
      <c r="M12" s="54">
        <f>I12+J12+K12+L12</f>
        <v>19.7</v>
      </c>
      <c r="N12" s="64">
        <f>H12+M12</f>
        <v>54.39</v>
      </c>
      <c r="O12" s="66"/>
    </row>
    <row r="13" spans="2:15" x14ac:dyDescent="0.5">
      <c r="B13" s="62" t="s">
        <v>15</v>
      </c>
      <c r="C13" s="62">
        <v>2</v>
      </c>
      <c r="D13" s="51" t="s">
        <v>210</v>
      </c>
      <c r="E13" s="63" t="s">
        <v>25</v>
      </c>
      <c r="F13" s="62" t="s">
        <v>195</v>
      </c>
      <c r="G13" s="64">
        <f>G14+0.25</f>
        <v>31.9</v>
      </c>
      <c r="H13" s="64">
        <f t="shared" si="0"/>
        <v>31.9</v>
      </c>
      <c r="I13" s="64">
        <f t="shared" si="1"/>
        <v>9.6</v>
      </c>
      <c r="J13" s="64">
        <v>1</v>
      </c>
      <c r="K13" s="64">
        <v>8.6</v>
      </c>
      <c r="L13" s="64">
        <v>0.5</v>
      </c>
      <c r="M13" s="54">
        <f t="shared" si="2"/>
        <v>19.7</v>
      </c>
      <c r="N13" s="64">
        <f t="shared" si="3"/>
        <v>51.599999999999994</v>
      </c>
      <c r="O13" s="66"/>
    </row>
    <row r="14" spans="2:15" x14ac:dyDescent="0.5">
      <c r="B14" s="62" t="s">
        <v>15</v>
      </c>
      <c r="C14" s="62">
        <v>2</v>
      </c>
      <c r="D14" s="51" t="s">
        <v>211</v>
      </c>
      <c r="E14" s="63" t="s">
        <v>27</v>
      </c>
      <c r="F14" s="62" t="s">
        <v>43</v>
      </c>
      <c r="G14" s="64">
        <v>31.65</v>
      </c>
      <c r="H14" s="64">
        <f t="shared" si="0"/>
        <v>31.65</v>
      </c>
      <c r="I14" s="64">
        <f t="shared" si="1"/>
        <v>9.6</v>
      </c>
      <c r="J14" s="64">
        <v>1</v>
      </c>
      <c r="K14" s="64">
        <v>8.6</v>
      </c>
      <c r="L14" s="64">
        <v>0.5</v>
      </c>
      <c r="M14" s="54">
        <f t="shared" si="2"/>
        <v>19.7</v>
      </c>
      <c r="N14" s="64">
        <f t="shared" si="3"/>
        <v>51.349999999999994</v>
      </c>
      <c r="O14" s="66"/>
    </row>
    <row r="15" spans="2:15" x14ac:dyDescent="0.5">
      <c r="B15" s="62" t="s">
        <v>15</v>
      </c>
      <c r="C15" s="62">
        <v>2</v>
      </c>
      <c r="D15" s="51" t="s">
        <v>213</v>
      </c>
      <c r="E15" s="63" t="s">
        <v>29</v>
      </c>
      <c r="F15" s="62" t="s">
        <v>44</v>
      </c>
      <c r="G15" s="64">
        <v>30.44</v>
      </c>
      <c r="H15" s="64">
        <f t="shared" si="0"/>
        <v>30.44</v>
      </c>
      <c r="I15" s="64">
        <f t="shared" si="1"/>
        <v>9.6</v>
      </c>
      <c r="J15" s="64">
        <v>1</v>
      </c>
      <c r="K15" s="64">
        <v>8.6</v>
      </c>
      <c r="L15" s="64">
        <v>0.5</v>
      </c>
      <c r="M15" s="54">
        <f t="shared" si="2"/>
        <v>19.7</v>
      </c>
      <c r="N15" s="64">
        <f t="shared" si="3"/>
        <v>50.14</v>
      </c>
      <c r="O15" s="66"/>
    </row>
    <row r="16" spans="2:15" x14ac:dyDescent="0.5">
      <c r="B16" s="62" t="s">
        <v>15</v>
      </c>
      <c r="C16" s="62">
        <v>2</v>
      </c>
      <c r="D16" s="51" t="s">
        <v>212</v>
      </c>
      <c r="E16" s="63" t="s">
        <v>31</v>
      </c>
      <c r="F16" s="62" t="s">
        <v>196</v>
      </c>
      <c r="G16" s="64">
        <f>G15+0.25</f>
        <v>30.69</v>
      </c>
      <c r="H16" s="64">
        <f t="shared" si="0"/>
        <v>30.69</v>
      </c>
      <c r="I16" s="64">
        <f t="shared" si="1"/>
        <v>9.6</v>
      </c>
      <c r="J16" s="64">
        <v>1</v>
      </c>
      <c r="K16" s="64">
        <v>8.6</v>
      </c>
      <c r="L16" s="64">
        <v>0.5</v>
      </c>
      <c r="M16" s="54">
        <f t="shared" si="2"/>
        <v>19.7</v>
      </c>
      <c r="N16" s="64">
        <f t="shared" si="3"/>
        <v>50.39</v>
      </c>
      <c r="O16" s="66"/>
    </row>
    <row r="19" spans="2:12" x14ac:dyDescent="0.5">
      <c r="B19" s="50" t="s">
        <v>32</v>
      </c>
      <c r="H19" s="64"/>
      <c r="I19" s="64"/>
      <c r="J19" s="64"/>
      <c r="K19" s="64"/>
      <c r="L19" s="64"/>
    </row>
    <row r="20" spans="2:12" x14ac:dyDescent="0.5">
      <c r="B20" s="50"/>
      <c r="C20" s="51" t="s">
        <v>201</v>
      </c>
      <c r="H20" s="64"/>
      <c r="I20" s="64"/>
      <c r="J20" s="64"/>
      <c r="K20" s="64"/>
      <c r="L20" s="64"/>
    </row>
    <row r="21" spans="2:12" x14ac:dyDescent="0.5">
      <c r="B21" s="50"/>
      <c r="C21" s="51" t="s">
        <v>202</v>
      </c>
      <c r="H21" s="64"/>
      <c r="I21" s="64"/>
      <c r="J21" s="64"/>
      <c r="K21" s="64"/>
      <c r="L21" s="64"/>
    </row>
    <row r="22" spans="2:12" x14ac:dyDescent="0.5">
      <c r="B22" s="50"/>
      <c r="C22" s="51" t="s">
        <v>216</v>
      </c>
      <c r="H22" s="64"/>
      <c r="I22" s="64"/>
      <c r="J22" s="64"/>
      <c r="K22" s="64"/>
      <c r="L22" s="64"/>
    </row>
    <row r="23" spans="2:12" x14ac:dyDescent="0.5">
      <c r="B23" s="50"/>
      <c r="C23" s="50"/>
      <c r="H23" s="64"/>
      <c r="I23" s="64"/>
      <c r="J23" s="64"/>
      <c r="K23" s="64"/>
      <c r="L23" s="64"/>
    </row>
    <row r="24" spans="2:12" x14ac:dyDescent="0.5">
      <c r="B24" s="50"/>
      <c r="C24" s="51" t="s">
        <v>34</v>
      </c>
      <c r="D24" s="67"/>
      <c r="E24" s="67"/>
      <c r="F24" s="67"/>
      <c r="G24" s="67"/>
      <c r="H24" s="67"/>
      <c r="I24" s="67"/>
      <c r="J24" s="67"/>
      <c r="K24" s="64"/>
      <c r="L24" s="64"/>
    </row>
    <row r="25" spans="2:12" x14ac:dyDescent="0.5">
      <c r="B25" s="50"/>
      <c r="C25" s="51" t="s">
        <v>217</v>
      </c>
      <c r="D25" s="67"/>
      <c r="E25" s="67"/>
      <c r="F25" s="67"/>
      <c r="G25" s="67"/>
      <c r="H25" s="67"/>
      <c r="I25" s="67"/>
      <c r="J25" s="67"/>
      <c r="K25" s="64"/>
      <c r="L25" s="64"/>
    </row>
    <row r="26" spans="2:12" x14ac:dyDescent="0.5">
      <c r="B26" s="50"/>
      <c r="C26" s="51" t="s">
        <v>220</v>
      </c>
      <c r="D26" s="68"/>
      <c r="E26" s="67"/>
      <c r="F26" s="67"/>
      <c r="G26" s="67"/>
      <c r="H26" s="67"/>
      <c r="I26" s="67"/>
      <c r="J26" s="67"/>
      <c r="K26" s="64"/>
      <c r="L26" s="64"/>
    </row>
    <row r="27" spans="2:12" x14ac:dyDescent="0.5">
      <c r="B27" s="50"/>
      <c r="C27" s="51" t="s">
        <v>219</v>
      </c>
      <c r="H27" s="64"/>
      <c r="I27" s="64"/>
      <c r="J27" s="64"/>
      <c r="K27" s="64"/>
      <c r="L27" s="64"/>
    </row>
    <row r="28" spans="2:12" x14ac:dyDescent="0.5">
      <c r="B28" s="50"/>
      <c r="C28" s="51" t="s">
        <v>218</v>
      </c>
      <c r="H28" s="64"/>
      <c r="I28" s="64"/>
      <c r="J28" s="64"/>
      <c r="K28" s="64"/>
      <c r="L28" s="64"/>
    </row>
    <row r="29" spans="2:12" x14ac:dyDescent="0.5">
      <c r="B29" s="50"/>
      <c r="H29" s="64"/>
      <c r="I29" s="64"/>
      <c r="J29" s="64"/>
      <c r="K29" s="64"/>
      <c r="L29" s="64"/>
    </row>
    <row r="30" spans="2:12" x14ac:dyDescent="0.5">
      <c r="B30" s="50" t="s">
        <v>204</v>
      </c>
      <c r="C30" s="50"/>
      <c r="H30" s="64"/>
      <c r="I30" s="64"/>
      <c r="J30" s="64"/>
      <c r="K30" s="64"/>
      <c r="L30" s="64"/>
    </row>
    <row r="31" spans="2:12" x14ac:dyDescent="0.5">
      <c r="B31" s="50"/>
      <c r="C31" s="51" t="s">
        <v>198</v>
      </c>
      <c r="H31" s="64"/>
      <c r="I31" s="64"/>
      <c r="J31" s="64"/>
      <c r="K31" s="64"/>
      <c r="L31" s="64"/>
    </row>
    <row r="32" spans="2:12" x14ac:dyDescent="0.5">
      <c r="B32" s="50"/>
      <c r="C32" s="51" t="s">
        <v>197</v>
      </c>
      <c r="H32" s="64"/>
      <c r="I32" s="64"/>
      <c r="J32" s="64"/>
      <c r="K32" s="64"/>
      <c r="L32" s="64"/>
    </row>
    <row r="33" spans="2:12" x14ac:dyDescent="0.5">
      <c r="B33" s="50"/>
      <c r="D33" s="50"/>
      <c r="H33" s="64"/>
      <c r="I33" s="64"/>
      <c r="J33" s="64"/>
      <c r="K33" s="64"/>
      <c r="L33" s="64"/>
    </row>
    <row r="34" spans="2:12" x14ac:dyDescent="0.5">
      <c r="B34" s="50" t="s">
        <v>33</v>
      </c>
      <c r="D34" s="50"/>
      <c r="H34" s="64"/>
      <c r="I34" s="64"/>
      <c r="J34" s="64"/>
      <c r="K34" s="64"/>
      <c r="L34" s="64"/>
    </row>
    <row r="35" spans="2:12" x14ac:dyDescent="0.5">
      <c r="C35" s="51" t="s">
        <v>222</v>
      </c>
      <c r="H35" s="64"/>
      <c r="I35" s="64"/>
      <c r="J35" s="64"/>
      <c r="K35" s="64"/>
      <c r="L35" s="64"/>
    </row>
    <row r="36" spans="2:12" x14ac:dyDescent="0.5">
      <c r="C36" s="51" t="s">
        <v>200</v>
      </c>
    </row>
    <row r="39" spans="2:12" x14ac:dyDescent="0.5">
      <c r="B39" s="50"/>
    </row>
  </sheetData>
  <sheetProtection selectLockedCells="1" selectUnlockedCells="1"/>
  <pageMargins left="0.25" right="0.25" top="0.75" bottom="0.7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W38"/>
  <sheetViews>
    <sheetView showGridLines="0" tabSelected="1" zoomScale="80" zoomScaleNormal="80" workbookViewId="0">
      <selection activeCell="Q1" sqref="Q1:V1048576"/>
    </sheetView>
  </sheetViews>
  <sheetFormatPr defaultColWidth="9.1328125" defaultRowHeight="15.75" x14ac:dyDescent="0.5"/>
  <cols>
    <col min="1" max="1" width="6.265625" style="51" customWidth="1"/>
    <col min="2" max="2" width="5" style="51" customWidth="1"/>
    <col min="3" max="3" width="5.59765625" style="51" customWidth="1"/>
    <col min="4" max="4" width="9.1328125" style="51"/>
    <col min="5" max="5" width="36.73046875" style="51" customWidth="1"/>
    <col min="6" max="6" width="18" style="51" customWidth="1"/>
    <col min="7" max="7" width="4.86328125" style="51" bestFit="1" customWidth="1"/>
    <col min="8" max="8" width="11" style="51" bestFit="1" customWidth="1"/>
    <col min="9" max="9" width="8" style="51" bestFit="1" customWidth="1"/>
    <col min="10" max="11" width="9.1328125" style="51"/>
    <col min="12" max="12" width="11.3984375" style="51" customWidth="1"/>
    <col min="13" max="13" width="12.1328125" style="51" bestFit="1" customWidth="1"/>
    <col min="14" max="14" width="9.1328125" style="51"/>
    <col min="15" max="15" width="8.59765625" style="51" bestFit="1" customWidth="1"/>
    <col min="16" max="16" width="27.73046875" style="51" customWidth="1"/>
    <col min="17" max="17" width="9.1328125" style="62" hidden="1" customWidth="1"/>
    <col min="18" max="19" width="0" style="51" hidden="1" customWidth="1"/>
    <col min="20" max="20" width="10.59765625" style="51" hidden="1" customWidth="1"/>
    <col min="21" max="22" width="0" style="51" hidden="1" customWidth="1"/>
    <col min="23" max="16384" width="9.1328125" style="51"/>
  </cols>
  <sheetData>
    <row r="1" spans="2:23" ht="18" x14ac:dyDescent="0.55000000000000004">
      <c r="B1" s="87" t="s">
        <v>0</v>
      </c>
      <c r="D1" s="50"/>
      <c r="E1" s="50"/>
      <c r="F1" s="50"/>
      <c r="G1" s="50"/>
      <c r="H1" s="52"/>
      <c r="I1" s="52"/>
      <c r="J1" s="52"/>
      <c r="K1" s="52"/>
      <c r="L1" s="52"/>
      <c r="M1" s="52"/>
      <c r="N1" s="52"/>
      <c r="O1" s="52"/>
      <c r="P1" s="50"/>
    </row>
    <row r="2" spans="2:23" x14ac:dyDescent="0.5">
      <c r="B2" s="92" t="s">
        <v>240</v>
      </c>
      <c r="C2" s="86"/>
      <c r="D2" s="86"/>
      <c r="E2" s="86"/>
      <c r="F2" s="86"/>
      <c r="G2" s="86"/>
      <c r="H2" s="52"/>
      <c r="I2" s="52"/>
      <c r="J2" s="52"/>
      <c r="K2" s="52"/>
      <c r="L2" s="52"/>
      <c r="M2" s="52"/>
      <c r="N2" s="52"/>
      <c r="O2" s="52"/>
      <c r="P2" s="50"/>
      <c r="W2"/>
    </row>
    <row r="3" spans="2:23" x14ac:dyDescent="0.5">
      <c r="B3" s="50"/>
      <c r="D3" s="50"/>
      <c r="E3" s="50"/>
      <c r="F3" s="50"/>
      <c r="G3" s="50"/>
      <c r="H3" s="52"/>
      <c r="I3" s="52"/>
      <c r="J3" s="52"/>
      <c r="K3" s="52"/>
      <c r="L3" s="52"/>
      <c r="M3" s="52"/>
      <c r="N3" s="53"/>
      <c r="O3" s="52"/>
      <c r="P3" s="50"/>
    </row>
    <row r="4" spans="2:23" x14ac:dyDescent="0.5">
      <c r="B4" s="50" t="s">
        <v>1</v>
      </c>
      <c r="D4" s="50"/>
      <c r="E4" s="50"/>
      <c r="F4" s="50"/>
      <c r="G4" s="50"/>
      <c r="H4" s="52"/>
      <c r="I4" s="52"/>
      <c r="J4" s="52"/>
      <c r="K4" s="52"/>
      <c r="L4" s="52"/>
      <c r="M4" s="52"/>
      <c r="N4" s="52"/>
      <c r="O4" s="52"/>
      <c r="P4" s="50"/>
    </row>
    <row r="5" spans="2:23" x14ac:dyDescent="0.5">
      <c r="H5" s="54"/>
      <c r="I5" s="54"/>
      <c r="J5" s="54"/>
      <c r="K5" s="54"/>
      <c r="L5" s="54"/>
      <c r="M5" s="54"/>
      <c r="N5" s="54"/>
      <c r="O5" s="54"/>
    </row>
    <row r="6" spans="2:23" x14ac:dyDescent="0.5">
      <c r="B6" s="50"/>
      <c r="C6" s="50"/>
      <c r="D6" s="50"/>
      <c r="E6" s="50"/>
      <c r="F6" s="55" t="s">
        <v>40</v>
      </c>
      <c r="G6" s="55"/>
      <c r="H6" s="56"/>
      <c r="I6" s="57" t="s">
        <v>2</v>
      </c>
      <c r="J6" s="57"/>
      <c r="K6" s="57"/>
      <c r="L6" s="57"/>
      <c r="M6" s="57"/>
      <c r="N6" s="57" t="s">
        <v>3</v>
      </c>
      <c r="O6" s="57" t="s">
        <v>4</v>
      </c>
      <c r="P6" s="50"/>
    </row>
    <row r="7" spans="2:23" ht="31.9" thickBot="1" x14ac:dyDescent="0.55000000000000004">
      <c r="B7" s="58" t="s">
        <v>5</v>
      </c>
      <c r="C7" s="59" t="s">
        <v>6</v>
      </c>
      <c r="D7" s="59" t="s">
        <v>7</v>
      </c>
      <c r="E7" s="58" t="s">
        <v>8</v>
      </c>
      <c r="F7" s="59" t="s">
        <v>38</v>
      </c>
      <c r="G7" s="88" t="s">
        <v>232</v>
      </c>
      <c r="H7" s="60" t="s">
        <v>205</v>
      </c>
      <c r="I7" s="61" t="s">
        <v>9</v>
      </c>
      <c r="J7" s="61" t="s">
        <v>10</v>
      </c>
      <c r="K7" s="61" t="s">
        <v>11</v>
      </c>
      <c r="L7" s="72" t="s">
        <v>229</v>
      </c>
      <c r="M7" s="61" t="s">
        <v>223</v>
      </c>
      <c r="N7" s="61" t="s">
        <v>9</v>
      </c>
      <c r="O7" s="61" t="s">
        <v>14</v>
      </c>
      <c r="P7" s="50"/>
      <c r="Q7" s="62" t="s">
        <v>226</v>
      </c>
      <c r="S7" s="62" t="s">
        <v>226</v>
      </c>
    </row>
    <row r="8" spans="2:23" x14ac:dyDescent="0.5">
      <c r="B8" s="62" t="s">
        <v>15</v>
      </c>
      <c r="C8" s="62">
        <v>2</v>
      </c>
      <c r="D8" s="51" t="s">
        <v>215</v>
      </c>
      <c r="E8" s="63" t="s">
        <v>46</v>
      </c>
      <c r="F8" s="62" t="s">
        <v>45</v>
      </c>
      <c r="G8" s="89" t="s">
        <v>233</v>
      </c>
      <c r="H8" s="93">
        <f>T8</f>
        <v>50.51</v>
      </c>
      <c r="I8" s="71">
        <f>H8</f>
        <v>50.51</v>
      </c>
      <c r="J8" s="93">
        <f>T16</f>
        <v>15.55</v>
      </c>
      <c r="K8" s="70"/>
      <c r="L8" s="70">
        <f>T17+T18</f>
        <v>14.65</v>
      </c>
      <c r="M8" s="70">
        <f>T19</f>
        <v>1.05</v>
      </c>
      <c r="N8" s="69">
        <f>SUM(J8:M8)</f>
        <v>31.250000000000004</v>
      </c>
      <c r="O8" s="93">
        <f>N8+H8</f>
        <v>81.760000000000005</v>
      </c>
      <c r="P8" s="52"/>
      <c r="Q8" s="62">
        <v>1</v>
      </c>
      <c r="S8" s="62">
        <v>1</v>
      </c>
      <c r="T8" s="69">
        <v>50.51</v>
      </c>
    </row>
    <row r="9" spans="2:23" x14ac:dyDescent="0.5">
      <c r="B9" s="62" t="s">
        <v>15</v>
      </c>
      <c r="C9" s="62">
        <v>2</v>
      </c>
      <c r="D9" s="51" t="s">
        <v>207</v>
      </c>
      <c r="E9" s="63" t="s">
        <v>17</v>
      </c>
      <c r="F9" s="62" t="s">
        <v>39</v>
      </c>
      <c r="G9" s="89" t="s">
        <v>234</v>
      </c>
      <c r="H9" s="93">
        <f>T9</f>
        <v>48.71</v>
      </c>
      <c r="I9" s="71">
        <f t="shared" ref="I9:I15" si="0">H9</f>
        <v>48.71</v>
      </c>
      <c r="J9" s="93">
        <f>J8</f>
        <v>15.55</v>
      </c>
      <c r="K9" s="70"/>
      <c r="L9" s="70">
        <f>L8</f>
        <v>14.65</v>
      </c>
      <c r="M9" s="70">
        <f>M8</f>
        <v>1.05</v>
      </c>
      <c r="N9" s="69">
        <f t="shared" ref="N9:N15" si="1">SUM(J9:M9)</f>
        <v>31.250000000000004</v>
      </c>
      <c r="O9" s="93">
        <f t="shared" ref="O9:O15" si="2">N9+H9</f>
        <v>79.960000000000008</v>
      </c>
      <c r="P9" s="66"/>
      <c r="Q9" s="62">
        <v>2</v>
      </c>
      <c r="S9" s="62">
        <v>2</v>
      </c>
      <c r="T9" s="69">
        <v>48.71</v>
      </c>
    </row>
    <row r="10" spans="2:23" x14ac:dyDescent="0.5">
      <c r="B10" s="62" t="s">
        <v>15</v>
      </c>
      <c r="C10" s="62">
        <v>2</v>
      </c>
      <c r="D10" s="51" t="s">
        <v>208</v>
      </c>
      <c r="E10" s="63" t="s">
        <v>19</v>
      </c>
      <c r="F10" s="62" t="s">
        <v>41</v>
      </c>
      <c r="G10" s="89" t="s">
        <v>235</v>
      </c>
      <c r="H10" s="93">
        <f>T10</f>
        <v>48.06</v>
      </c>
      <c r="I10" s="71">
        <f t="shared" si="0"/>
        <v>48.06</v>
      </c>
      <c r="J10" s="93">
        <f t="shared" ref="J10:J15" si="3">J9</f>
        <v>15.55</v>
      </c>
      <c r="K10" s="70"/>
      <c r="L10" s="70">
        <f t="shared" ref="L10:L15" si="4">L9</f>
        <v>14.65</v>
      </c>
      <c r="M10" s="70">
        <f t="shared" ref="M10:M15" si="5">M9</f>
        <v>1.05</v>
      </c>
      <c r="N10" s="69">
        <f t="shared" si="1"/>
        <v>31.250000000000004</v>
      </c>
      <c r="O10" s="93">
        <f t="shared" si="2"/>
        <v>79.31</v>
      </c>
      <c r="P10" s="66"/>
      <c r="Q10" s="62">
        <v>3</v>
      </c>
      <c r="S10" s="62">
        <v>3</v>
      </c>
      <c r="T10" s="69">
        <v>48.06</v>
      </c>
    </row>
    <row r="11" spans="2:23" x14ac:dyDescent="0.5">
      <c r="B11" s="73" t="s">
        <v>15</v>
      </c>
      <c r="C11" s="74">
        <v>2</v>
      </c>
      <c r="D11" s="75" t="s">
        <v>214</v>
      </c>
      <c r="E11" s="76" t="s">
        <v>23</v>
      </c>
      <c r="F11" s="74" t="s">
        <v>41</v>
      </c>
      <c r="G11" s="90" t="s">
        <v>236</v>
      </c>
      <c r="H11" s="94">
        <f>T10</f>
        <v>48.06</v>
      </c>
      <c r="I11" s="77">
        <f t="shared" si="0"/>
        <v>48.06</v>
      </c>
      <c r="J11" s="94">
        <f t="shared" si="3"/>
        <v>15.55</v>
      </c>
      <c r="K11" s="77"/>
      <c r="L11" s="77">
        <f t="shared" si="4"/>
        <v>14.65</v>
      </c>
      <c r="M11" s="77">
        <f t="shared" si="5"/>
        <v>1.05</v>
      </c>
      <c r="N11" s="78">
        <f t="shared" si="1"/>
        <v>31.250000000000004</v>
      </c>
      <c r="O11" s="94">
        <f t="shared" si="2"/>
        <v>79.31</v>
      </c>
      <c r="P11" s="97" t="s">
        <v>224</v>
      </c>
      <c r="Q11" s="62">
        <v>3</v>
      </c>
      <c r="S11" s="62">
        <v>4</v>
      </c>
      <c r="T11" s="69">
        <v>47.68</v>
      </c>
    </row>
    <row r="12" spans="2:23" x14ac:dyDescent="0.5">
      <c r="B12" s="79" t="s">
        <v>15</v>
      </c>
      <c r="C12" s="80">
        <v>2</v>
      </c>
      <c r="D12" s="81" t="s">
        <v>209</v>
      </c>
      <c r="E12" s="82" t="s">
        <v>21</v>
      </c>
      <c r="F12" s="80" t="s">
        <v>42</v>
      </c>
      <c r="G12" s="91" t="s">
        <v>237</v>
      </c>
      <c r="H12" s="95">
        <f>T11</f>
        <v>47.68</v>
      </c>
      <c r="I12" s="83">
        <f t="shared" si="0"/>
        <v>47.68</v>
      </c>
      <c r="J12" s="95">
        <f t="shared" si="3"/>
        <v>15.55</v>
      </c>
      <c r="K12" s="83"/>
      <c r="L12" s="83">
        <f t="shared" si="4"/>
        <v>14.65</v>
      </c>
      <c r="M12" s="83">
        <f t="shared" si="5"/>
        <v>1.05</v>
      </c>
      <c r="N12" s="84">
        <f t="shared" si="1"/>
        <v>31.250000000000004</v>
      </c>
      <c r="O12" s="95">
        <f t="shared" si="2"/>
        <v>78.930000000000007</v>
      </c>
      <c r="P12" s="98"/>
      <c r="Q12" s="62">
        <v>4</v>
      </c>
      <c r="S12" s="62">
        <v>5</v>
      </c>
      <c r="T12" s="69">
        <v>44.05</v>
      </c>
    </row>
    <row r="13" spans="2:23" hidden="1" x14ac:dyDescent="0.5">
      <c r="B13" s="62" t="s">
        <v>15</v>
      </c>
      <c r="C13" s="62">
        <v>2</v>
      </c>
      <c r="D13" s="51" t="s">
        <v>210</v>
      </c>
      <c r="E13" s="63" t="s">
        <v>25</v>
      </c>
      <c r="F13" s="62" t="s">
        <v>195</v>
      </c>
      <c r="G13" s="89"/>
      <c r="H13" s="93">
        <f>H14+0.25</f>
        <v>44.3</v>
      </c>
      <c r="I13" s="71">
        <f t="shared" si="0"/>
        <v>44.3</v>
      </c>
      <c r="J13" s="93">
        <f t="shared" si="3"/>
        <v>15.55</v>
      </c>
      <c r="K13" s="70"/>
      <c r="L13" s="70">
        <f t="shared" si="4"/>
        <v>14.65</v>
      </c>
      <c r="M13" s="70">
        <f t="shared" si="5"/>
        <v>1.05</v>
      </c>
      <c r="N13" s="69">
        <f t="shared" si="1"/>
        <v>31.250000000000004</v>
      </c>
      <c r="O13" s="93">
        <f t="shared" si="2"/>
        <v>75.55</v>
      </c>
      <c r="P13" s="66"/>
      <c r="S13" s="62">
        <v>5</v>
      </c>
      <c r="T13" s="69"/>
    </row>
    <row r="14" spans="2:23" x14ac:dyDescent="0.5">
      <c r="B14" s="62" t="s">
        <v>15</v>
      </c>
      <c r="C14" s="62">
        <v>2</v>
      </c>
      <c r="D14" s="51" t="s">
        <v>211</v>
      </c>
      <c r="E14" s="63" t="s">
        <v>27</v>
      </c>
      <c r="F14" s="62" t="s">
        <v>43</v>
      </c>
      <c r="G14" s="89" t="s">
        <v>238</v>
      </c>
      <c r="H14" s="93">
        <f>T12</f>
        <v>44.05</v>
      </c>
      <c r="I14" s="71">
        <f t="shared" si="0"/>
        <v>44.05</v>
      </c>
      <c r="J14" s="93">
        <f t="shared" si="3"/>
        <v>15.55</v>
      </c>
      <c r="K14" s="70"/>
      <c r="L14" s="70">
        <f t="shared" si="4"/>
        <v>14.65</v>
      </c>
      <c r="M14" s="70">
        <f t="shared" si="5"/>
        <v>1.05</v>
      </c>
      <c r="N14" s="69">
        <f t="shared" si="1"/>
        <v>31.250000000000004</v>
      </c>
      <c r="O14" s="93">
        <f t="shared" si="2"/>
        <v>75.3</v>
      </c>
      <c r="P14" s="66"/>
      <c r="Q14" s="62">
        <v>5</v>
      </c>
      <c r="S14" s="62">
        <v>6</v>
      </c>
      <c r="T14" s="69">
        <v>42.59</v>
      </c>
    </row>
    <row r="15" spans="2:23" x14ac:dyDescent="0.5">
      <c r="B15" s="62" t="s">
        <v>15</v>
      </c>
      <c r="C15" s="62">
        <v>2</v>
      </c>
      <c r="D15" s="51" t="s">
        <v>213</v>
      </c>
      <c r="E15" s="63" t="s">
        <v>29</v>
      </c>
      <c r="F15" s="62" t="s">
        <v>44</v>
      </c>
      <c r="G15" s="89" t="s">
        <v>239</v>
      </c>
      <c r="H15" s="93">
        <f>T14</f>
        <v>42.59</v>
      </c>
      <c r="I15" s="71">
        <f t="shared" si="0"/>
        <v>42.59</v>
      </c>
      <c r="J15" s="93">
        <f t="shared" si="3"/>
        <v>15.55</v>
      </c>
      <c r="K15" s="70"/>
      <c r="L15" s="70">
        <f t="shared" si="4"/>
        <v>14.65</v>
      </c>
      <c r="M15" s="70">
        <f t="shared" si="5"/>
        <v>1.05</v>
      </c>
      <c r="N15" s="69">
        <f t="shared" si="1"/>
        <v>31.250000000000004</v>
      </c>
      <c r="O15" s="93">
        <f t="shared" si="2"/>
        <v>73.84</v>
      </c>
      <c r="P15" s="66"/>
      <c r="Q15" s="62">
        <v>6</v>
      </c>
    </row>
    <row r="16" spans="2:23" x14ac:dyDescent="0.5">
      <c r="S16" s="85" t="s">
        <v>10</v>
      </c>
      <c r="T16" s="96">
        <v>15.55</v>
      </c>
    </row>
    <row r="17" spans="2:22" x14ac:dyDescent="0.5">
      <c r="S17" s="85" t="s">
        <v>12</v>
      </c>
      <c r="T17" s="96">
        <v>12.3</v>
      </c>
    </row>
    <row r="18" spans="2:22" x14ac:dyDescent="0.5">
      <c r="B18" s="50" t="s">
        <v>32</v>
      </c>
      <c r="I18" s="64"/>
      <c r="J18" s="64"/>
      <c r="K18" s="64"/>
      <c r="L18" s="64"/>
      <c r="M18" s="64"/>
      <c r="S18" s="85" t="s">
        <v>230</v>
      </c>
      <c r="T18" s="96">
        <v>2.35</v>
      </c>
    </row>
    <row r="19" spans="2:22" x14ac:dyDescent="0.5">
      <c r="B19" s="50"/>
      <c r="C19" s="51" t="s">
        <v>201</v>
      </c>
      <c r="I19" s="64"/>
      <c r="J19" s="64"/>
      <c r="K19" s="64"/>
      <c r="L19" s="64"/>
      <c r="M19" s="64"/>
      <c r="S19" s="85" t="s">
        <v>231</v>
      </c>
      <c r="T19" s="96">
        <v>1.05</v>
      </c>
    </row>
    <row r="20" spans="2:22" x14ac:dyDescent="0.5">
      <c r="B20" s="50"/>
      <c r="C20" s="51" t="s">
        <v>202</v>
      </c>
      <c r="I20" s="64"/>
      <c r="J20" s="64"/>
      <c r="K20" s="64"/>
      <c r="L20" s="64"/>
      <c r="M20" s="64"/>
    </row>
    <row r="21" spans="2:22" x14ac:dyDescent="0.5">
      <c r="B21" s="50"/>
      <c r="C21" s="51" t="s">
        <v>216</v>
      </c>
      <c r="I21" s="64"/>
      <c r="J21" s="64"/>
      <c r="K21" s="64"/>
      <c r="L21" s="64"/>
      <c r="M21" s="64"/>
    </row>
    <row r="22" spans="2:22" x14ac:dyDescent="0.5">
      <c r="B22" s="50"/>
      <c r="C22" s="50"/>
      <c r="I22" s="64"/>
      <c r="J22" s="64"/>
      <c r="K22" s="64"/>
      <c r="L22" s="64"/>
      <c r="M22" s="64"/>
    </row>
    <row r="23" spans="2:22" x14ac:dyDescent="0.5">
      <c r="B23" s="50"/>
      <c r="C23" s="51" t="s">
        <v>34</v>
      </c>
      <c r="D23" s="67"/>
      <c r="E23" s="67"/>
      <c r="F23" s="67"/>
      <c r="G23" s="67"/>
      <c r="H23" s="67"/>
      <c r="I23" s="67"/>
      <c r="J23" s="67"/>
      <c r="K23" s="67"/>
      <c r="L23" s="64"/>
      <c r="M23" s="64"/>
    </row>
    <row r="24" spans="2:22" x14ac:dyDescent="0.5">
      <c r="B24" s="50"/>
      <c r="C24" s="51" t="s">
        <v>217</v>
      </c>
      <c r="D24" s="67"/>
      <c r="E24" s="67"/>
      <c r="F24" s="67"/>
      <c r="G24" s="67"/>
      <c r="H24" s="67"/>
      <c r="I24" s="67"/>
      <c r="J24" s="67"/>
      <c r="K24" s="67"/>
      <c r="L24" s="64"/>
      <c r="M24" s="64"/>
    </row>
    <row r="25" spans="2:22" x14ac:dyDescent="0.5">
      <c r="B25" s="50"/>
      <c r="C25" s="51" t="s">
        <v>220</v>
      </c>
      <c r="D25" s="68"/>
      <c r="E25" s="67"/>
      <c r="F25" s="67"/>
      <c r="G25" s="67"/>
      <c r="H25" s="67"/>
      <c r="I25" s="67"/>
      <c r="J25" s="67"/>
      <c r="K25" s="67"/>
      <c r="L25" s="64"/>
      <c r="M25" s="64"/>
    </row>
    <row r="26" spans="2:22" x14ac:dyDescent="0.5">
      <c r="B26" s="50"/>
      <c r="C26" s="51" t="s">
        <v>219</v>
      </c>
      <c r="I26" s="64"/>
      <c r="J26" s="64"/>
      <c r="K26" s="64"/>
      <c r="L26" s="64"/>
      <c r="M26" s="64"/>
    </row>
    <row r="27" spans="2:22" x14ac:dyDescent="0.5">
      <c r="B27" s="50"/>
      <c r="C27" s="51" t="s">
        <v>218</v>
      </c>
      <c r="I27" s="64"/>
      <c r="J27" s="64"/>
      <c r="K27" s="64"/>
      <c r="L27" s="64"/>
      <c r="M27" s="64"/>
    </row>
    <row r="28" spans="2:22" x14ac:dyDescent="0.5">
      <c r="B28" s="50"/>
      <c r="I28" s="64"/>
      <c r="J28" s="64"/>
      <c r="K28" s="64"/>
      <c r="L28" s="64"/>
      <c r="M28" s="64"/>
    </row>
    <row r="29" spans="2:22" x14ac:dyDescent="0.5">
      <c r="B29" s="50" t="s">
        <v>204</v>
      </c>
      <c r="C29" s="50"/>
      <c r="I29" s="64"/>
      <c r="J29" s="64"/>
      <c r="K29" s="64"/>
      <c r="L29" s="64"/>
      <c r="M29" s="64"/>
    </row>
    <row r="30" spans="2:22" x14ac:dyDescent="0.5">
      <c r="B30" s="50"/>
      <c r="C30" s="51" t="str">
        <f>"Where work is only allowed to be performed during off-peak traffic hours (evenings and nights), a "&amp;TEXT(V31,"$#.00")&amp;" per hour premium"</f>
        <v>Where work is only allowed to be performed during off-peak traffic hours (evenings and nights), a $1.50 per hour premium</v>
      </c>
      <c r="I30" s="64"/>
      <c r="J30" s="64"/>
      <c r="K30" s="64"/>
      <c r="L30" s="64"/>
      <c r="M30" s="64"/>
    </row>
    <row r="31" spans="2:22" x14ac:dyDescent="0.5">
      <c r="B31" s="50"/>
      <c r="C31" s="51" t="s">
        <v>197</v>
      </c>
      <c r="I31" s="64"/>
      <c r="J31" s="64"/>
      <c r="K31" s="64"/>
      <c r="L31" s="64"/>
      <c r="M31" s="64"/>
      <c r="Q31" s="62" t="s">
        <v>227</v>
      </c>
      <c r="R31" s="51" t="s">
        <v>228</v>
      </c>
      <c r="V31" s="96">
        <v>1.5</v>
      </c>
    </row>
    <row r="32" spans="2:22" x14ac:dyDescent="0.5">
      <c r="B32" s="50"/>
      <c r="D32" s="50"/>
      <c r="I32" s="64"/>
      <c r="J32" s="64"/>
      <c r="K32" s="64"/>
      <c r="L32" s="64"/>
      <c r="M32" s="64"/>
    </row>
    <row r="33" spans="2:13" x14ac:dyDescent="0.5">
      <c r="B33" s="50" t="s">
        <v>33</v>
      </c>
      <c r="D33" s="50"/>
      <c r="I33" s="64"/>
      <c r="J33" s="64"/>
      <c r="K33" s="64"/>
      <c r="L33" s="64"/>
      <c r="M33" s="64"/>
    </row>
    <row r="34" spans="2:13" x14ac:dyDescent="0.5">
      <c r="C34" s="51" t="s">
        <v>225</v>
      </c>
      <c r="I34" s="64"/>
      <c r="J34" s="64"/>
      <c r="K34" s="64"/>
      <c r="L34" s="64"/>
      <c r="M34" s="64"/>
    </row>
    <row r="35" spans="2:13" x14ac:dyDescent="0.5">
      <c r="C35" s="51" t="s">
        <v>200</v>
      </c>
    </row>
    <row r="38" spans="2:13" x14ac:dyDescent="0.5">
      <c r="B38" s="50"/>
    </row>
  </sheetData>
  <sheetProtection sheet="1" selectLockedCells="1" selectUnlockedCells="1"/>
  <mergeCells count="1">
    <mergeCell ref="P11:P12"/>
  </mergeCells>
  <pageMargins left="0.25" right="0.25" top="0.75" bottom="0.75" header="0.3" footer="0.3"/>
  <pageSetup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K206"/>
  <sheetViews>
    <sheetView zoomScale="115" zoomScaleNormal="115" workbookViewId="0">
      <pane ySplit="4" topLeftCell="A5" activePane="bottomLeft" state="frozen"/>
      <selection pane="bottomLeft" activeCell="G4" sqref="G4"/>
    </sheetView>
  </sheetViews>
  <sheetFormatPr defaultRowHeight="12.75" x14ac:dyDescent="0.35"/>
  <cols>
    <col min="1" max="1" width="3.73046875" style="1" customWidth="1"/>
    <col min="2" max="2" width="11.265625" style="1" customWidth="1"/>
    <col min="3" max="3" width="22.59765625" style="1" customWidth="1"/>
    <col min="4" max="4" width="12.265625" style="1" customWidth="1"/>
    <col min="5" max="256" width="9.1328125" style="1"/>
    <col min="257" max="257" width="3.73046875" style="1" customWidth="1"/>
    <col min="258" max="258" width="11.265625" style="1" customWidth="1"/>
    <col min="259" max="259" width="22.59765625" style="1" customWidth="1"/>
    <col min="260" max="260" width="12.265625" style="1" customWidth="1"/>
    <col min="261" max="512" width="9.1328125" style="1"/>
    <col min="513" max="513" width="3.73046875" style="1" customWidth="1"/>
    <col min="514" max="514" width="11.265625" style="1" customWidth="1"/>
    <col min="515" max="515" width="22.59765625" style="1" customWidth="1"/>
    <col min="516" max="516" width="12.265625" style="1" customWidth="1"/>
    <col min="517" max="768" width="9.1328125" style="1"/>
    <col min="769" max="769" width="3.73046875" style="1" customWidth="1"/>
    <col min="770" max="770" width="11.265625" style="1" customWidth="1"/>
    <col min="771" max="771" width="22.59765625" style="1" customWidth="1"/>
    <col min="772" max="772" width="12.265625" style="1" customWidth="1"/>
    <col min="773" max="1024" width="9.1328125" style="1"/>
    <col min="1025" max="1025" width="3.73046875" style="1" customWidth="1"/>
    <col min="1026" max="1026" width="11.265625" style="1" customWidth="1"/>
    <col min="1027" max="1027" width="22.59765625" style="1" customWidth="1"/>
    <col min="1028" max="1028" width="12.265625" style="1" customWidth="1"/>
    <col min="1029" max="1280" width="9.1328125" style="1"/>
    <col min="1281" max="1281" width="3.73046875" style="1" customWidth="1"/>
    <col min="1282" max="1282" width="11.265625" style="1" customWidth="1"/>
    <col min="1283" max="1283" width="22.59765625" style="1" customWidth="1"/>
    <col min="1284" max="1284" width="12.265625" style="1" customWidth="1"/>
    <col min="1285" max="1536" width="9.1328125" style="1"/>
    <col min="1537" max="1537" width="3.73046875" style="1" customWidth="1"/>
    <col min="1538" max="1538" width="11.265625" style="1" customWidth="1"/>
    <col min="1539" max="1539" width="22.59765625" style="1" customWidth="1"/>
    <col min="1540" max="1540" width="12.265625" style="1" customWidth="1"/>
    <col min="1541" max="1792" width="9.1328125" style="1"/>
    <col min="1793" max="1793" width="3.73046875" style="1" customWidth="1"/>
    <col min="1794" max="1794" width="11.265625" style="1" customWidth="1"/>
    <col min="1795" max="1795" width="22.59765625" style="1" customWidth="1"/>
    <col min="1796" max="1796" width="12.265625" style="1" customWidth="1"/>
    <col min="1797" max="2048" width="9.1328125" style="1"/>
    <col min="2049" max="2049" width="3.73046875" style="1" customWidth="1"/>
    <col min="2050" max="2050" width="11.265625" style="1" customWidth="1"/>
    <col min="2051" max="2051" width="22.59765625" style="1" customWidth="1"/>
    <col min="2052" max="2052" width="12.265625" style="1" customWidth="1"/>
    <col min="2053" max="2304" width="9.1328125" style="1"/>
    <col min="2305" max="2305" width="3.73046875" style="1" customWidth="1"/>
    <col min="2306" max="2306" width="11.265625" style="1" customWidth="1"/>
    <col min="2307" max="2307" width="22.59765625" style="1" customWidth="1"/>
    <col min="2308" max="2308" width="12.265625" style="1" customWidth="1"/>
    <col min="2309" max="2560" width="9.1328125" style="1"/>
    <col min="2561" max="2561" width="3.73046875" style="1" customWidth="1"/>
    <col min="2562" max="2562" width="11.265625" style="1" customWidth="1"/>
    <col min="2563" max="2563" width="22.59765625" style="1" customWidth="1"/>
    <col min="2564" max="2564" width="12.265625" style="1" customWidth="1"/>
    <col min="2565" max="2816" width="9.1328125" style="1"/>
    <col min="2817" max="2817" width="3.73046875" style="1" customWidth="1"/>
    <col min="2818" max="2818" width="11.265625" style="1" customWidth="1"/>
    <col min="2819" max="2819" width="22.59765625" style="1" customWidth="1"/>
    <col min="2820" max="2820" width="12.265625" style="1" customWidth="1"/>
    <col min="2821" max="3072" width="9.1328125" style="1"/>
    <col min="3073" max="3073" width="3.73046875" style="1" customWidth="1"/>
    <col min="3074" max="3074" width="11.265625" style="1" customWidth="1"/>
    <col min="3075" max="3075" width="22.59765625" style="1" customWidth="1"/>
    <col min="3076" max="3076" width="12.265625" style="1" customWidth="1"/>
    <col min="3077" max="3328" width="9.1328125" style="1"/>
    <col min="3329" max="3329" width="3.73046875" style="1" customWidth="1"/>
    <col min="3330" max="3330" width="11.265625" style="1" customWidth="1"/>
    <col min="3331" max="3331" width="22.59765625" style="1" customWidth="1"/>
    <col min="3332" max="3332" width="12.265625" style="1" customWidth="1"/>
    <col min="3333" max="3584" width="9.1328125" style="1"/>
    <col min="3585" max="3585" width="3.73046875" style="1" customWidth="1"/>
    <col min="3586" max="3586" width="11.265625" style="1" customWidth="1"/>
    <col min="3587" max="3587" width="22.59765625" style="1" customWidth="1"/>
    <col min="3588" max="3588" width="12.265625" style="1" customWidth="1"/>
    <col min="3589" max="3840" width="9.1328125" style="1"/>
    <col min="3841" max="3841" width="3.73046875" style="1" customWidth="1"/>
    <col min="3842" max="3842" width="11.265625" style="1" customWidth="1"/>
    <col min="3843" max="3843" width="22.59765625" style="1" customWidth="1"/>
    <col min="3844" max="3844" width="12.265625" style="1" customWidth="1"/>
    <col min="3845" max="4096" width="9.1328125" style="1"/>
    <col min="4097" max="4097" width="3.73046875" style="1" customWidth="1"/>
    <col min="4098" max="4098" width="11.265625" style="1" customWidth="1"/>
    <col min="4099" max="4099" width="22.59765625" style="1" customWidth="1"/>
    <col min="4100" max="4100" width="12.265625" style="1" customWidth="1"/>
    <col min="4101" max="4352" width="9.1328125" style="1"/>
    <col min="4353" max="4353" width="3.73046875" style="1" customWidth="1"/>
    <col min="4354" max="4354" width="11.265625" style="1" customWidth="1"/>
    <col min="4355" max="4355" width="22.59765625" style="1" customWidth="1"/>
    <col min="4356" max="4356" width="12.265625" style="1" customWidth="1"/>
    <col min="4357" max="4608" width="9.1328125" style="1"/>
    <col min="4609" max="4609" width="3.73046875" style="1" customWidth="1"/>
    <col min="4610" max="4610" width="11.265625" style="1" customWidth="1"/>
    <col min="4611" max="4611" width="22.59765625" style="1" customWidth="1"/>
    <col min="4612" max="4612" width="12.265625" style="1" customWidth="1"/>
    <col min="4613" max="4864" width="9.1328125" style="1"/>
    <col min="4865" max="4865" width="3.73046875" style="1" customWidth="1"/>
    <col min="4866" max="4866" width="11.265625" style="1" customWidth="1"/>
    <col min="4867" max="4867" width="22.59765625" style="1" customWidth="1"/>
    <col min="4868" max="4868" width="12.265625" style="1" customWidth="1"/>
    <col min="4869" max="5120" width="9.1328125" style="1"/>
    <col min="5121" max="5121" width="3.73046875" style="1" customWidth="1"/>
    <col min="5122" max="5122" width="11.265625" style="1" customWidth="1"/>
    <col min="5123" max="5123" width="22.59765625" style="1" customWidth="1"/>
    <col min="5124" max="5124" width="12.265625" style="1" customWidth="1"/>
    <col min="5125" max="5376" width="9.1328125" style="1"/>
    <col min="5377" max="5377" width="3.73046875" style="1" customWidth="1"/>
    <col min="5378" max="5378" width="11.265625" style="1" customWidth="1"/>
    <col min="5379" max="5379" width="22.59765625" style="1" customWidth="1"/>
    <col min="5380" max="5380" width="12.265625" style="1" customWidth="1"/>
    <col min="5381" max="5632" width="9.1328125" style="1"/>
    <col min="5633" max="5633" width="3.73046875" style="1" customWidth="1"/>
    <col min="5634" max="5634" width="11.265625" style="1" customWidth="1"/>
    <col min="5635" max="5635" width="22.59765625" style="1" customWidth="1"/>
    <col min="5636" max="5636" width="12.265625" style="1" customWidth="1"/>
    <col min="5637" max="5888" width="9.1328125" style="1"/>
    <col min="5889" max="5889" width="3.73046875" style="1" customWidth="1"/>
    <col min="5890" max="5890" width="11.265625" style="1" customWidth="1"/>
    <col min="5891" max="5891" width="22.59765625" style="1" customWidth="1"/>
    <col min="5892" max="5892" width="12.265625" style="1" customWidth="1"/>
    <col min="5893" max="6144" width="9.1328125" style="1"/>
    <col min="6145" max="6145" width="3.73046875" style="1" customWidth="1"/>
    <col min="6146" max="6146" width="11.265625" style="1" customWidth="1"/>
    <col min="6147" max="6147" width="22.59765625" style="1" customWidth="1"/>
    <col min="6148" max="6148" width="12.265625" style="1" customWidth="1"/>
    <col min="6149" max="6400" width="9.1328125" style="1"/>
    <col min="6401" max="6401" width="3.73046875" style="1" customWidth="1"/>
    <col min="6402" max="6402" width="11.265625" style="1" customWidth="1"/>
    <col min="6403" max="6403" width="22.59765625" style="1" customWidth="1"/>
    <col min="6404" max="6404" width="12.265625" style="1" customWidth="1"/>
    <col min="6405" max="6656" width="9.1328125" style="1"/>
    <col min="6657" max="6657" width="3.73046875" style="1" customWidth="1"/>
    <col min="6658" max="6658" width="11.265625" style="1" customWidth="1"/>
    <col min="6659" max="6659" width="22.59765625" style="1" customWidth="1"/>
    <col min="6660" max="6660" width="12.265625" style="1" customWidth="1"/>
    <col min="6661" max="6912" width="9.1328125" style="1"/>
    <col min="6913" max="6913" width="3.73046875" style="1" customWidth="1"/>
    <col min="6914" max="6914" width="11.265625" style="1" customWidth="1"/>
    <col min="6915" max="6915" width="22.59765625" style="1" customWidth="1"/>
    <col min="6916" max="6916" width="12.265625" style="1" customWidth="1"/>
    <col min="6917" max="7168" width="9.1328125" style="1"/>
    <col min="7169" max="7169" width="3.73046875" style="1" customWidth="1"/>
    <col min="7170" max="7170" width="11.265625" style="1" customWidth="1"/>
    <col min="7171" max="7171" width="22.59765625" style="1" customWidth="1"/>
    <col min="7172" max="7172" width="12.265625" style="1" customWidth="1"/>
    <col min="7173" max="7424" width="9.1328125" style="1"/>
    <col min="7425" max="7425" width="3.73046875" style="1" customWidth="1"/>
    <col min="7426" max="7426" width="11.265625" style="1" customWidth="1"/>
    <col min="7427" max="7427" width="22.59765625" style="1" customWidth="1"/>
    <col min="7428" max="7428" width="12.265625" style="1" customWidth="1"/>
    <col min="7429" max="7680" width="9.1328125" style="1"/>
    <col min="7681" max="7681" width="3.73046875" style="1" customWidth="1"/>
    <col min="7682" max="7682" width="11.265625" style="1" customWidth="1"/>
    <col min="7683" max="7683" width="22.59765625" style="1" customWidth="1"/>
    <col min="7684" max="7684" width="12.265625" style="1" customWidth="1"/>
    <col min="7685" max="7936" width="9.1328125" style="1"/>
    <col min="7937" max="7937" width="3.73046875" style="1" customWidth="1"/>
    <col min="7938" max="7938" width="11.265625" style="1" customWidth="1"/>
    <col min="7939" max="7939" width="22.59765625" style="1" customWidth="1"/>
    <col min="7940" max="7940" width="12.265625" style="1" customWidth="1"/>
    <col min="7941" max="8192" width="9.1328125" style="1"/>
    <col min="8193" max="8193" width="3.73046875" style="1" customWidth="1"/>
    <col min="8194" max="8194" width="11.265625" style="1" customWidth="1"/>
    <col min="8195" max="8195" width="22.59765625" style="1" customWidth="1"/>
    <col min="8196" max="8196" width="12.265625" style="1" customWidth="1"/>
    <col min="8197" max="8448" width="9.1328125" style="1"/>
    <col min="8449" max="8449" width="3.73046875" style="1" customWidth="1"/>
    <col min="8450" max="8450" width="11.265625" style="1" customWidth="1"/>
    <col min="8451" max="8451" width="22.59765625" style="1" customWidth="1"/>
    <col min="8452" max="8452" width="12.265625" style="1" customWidth="1"/>
    <col min="8453" max="8704" width="9.1328125" style="1"/>
    <col min="8705" max="8705" width="3.73046875" style="1" customWidth="1"/>
    <col min="8706" max="8706" width="11.265625" style="1" customWidth="1"/>
    <col min="8707" max="8707" width="22.59765625" style="1" customWidth="1"/>
    <col min="8708" max="8708" width="12.265625" style="1" customWidth="1"/>
    <col min="8709" max="8960" width="9.1328125" style="1"/>
    <col min="8961" max="8961" width="3.73046875" style="1" customWidth="1"/>
    <col min="8962" max="8962" width="11.265625" style="1" customWidth="1"/>
    <col min="8963" max="8963" width="22.59765625" style="1" customWidth="1"/>
    <col min="8964" max="8964" width="12.265625" style="1" customWidth="1"/>
    <col min="8965" max="9216" width="9.1328125" style="1"/>
    <col min="9217" max="9217" width="3.73046875" style="1" customWidth="1"/>
    <col min="9218" max="9218" width="11.265625" style="1" customWidth="1"/>
    <col min="9219" max="9219" width="22.59765625" style="1" customWidth="1"/>
    <col min="9220" max="9220" width="12.265625" style="1" customWidth="1"/>
    <col min="9221" max="9472" width="9.1328125" style="1"/>
    <col min="9473" max="9473" width="3.73046875" style="1" customWidth="1"/>
    <col min="9474" max="9474" width="11.265625" style="1" customWidth="1"/>
    <col min="9475" max="9475" width="22.59765625" style="1" customWidth="1"/>
    <col min="9476" max="9476" width="12.265625" style="1" customWidth="1"/>
    <col min="9477" max="9728" width="9.1328125" style="1"/>
    <col min="9729" max="9729" width="3.73046875" style="1" customWidth="1"/>
    <col min="9730" max="9730" width="11.265625" style="1" customWidth="1"/>
    <col min="9731" max="9731" width="22.59765625" style="1" customWidth="1"/>
    <col min="9732" max="9732" width="12.265625" style="1" customWidth="1"/>
    <col min="9733" max="9984" width="9.1328125" style="1"/>
    <col min="9985" max="9985" width="3.73046875" style="1" customWidth="1"/>
    <col min="9986" max="9986" width="11.265625" style="1" customWidth="1"/>
    <col min="9987" max="9987" width="22.59765625" style="1" customWidth="1"/>
    <col min="9988" max="9988" width="12.265625" style="1" customWidth="1"/>
    <col min="9989" max="10240" width="9.1328125" style="1"/>
    <col min="10241" max="10241" width="3.73046875" style="1" customWidth="1"/>
    <col min="10242" max="10242" width="11.265625" style="1" customWidth="1"/>
    <col min="10243" max="10243" width="22.59765625" style="1" customWidth="1"/>
    <col min="10244" max="10244" width="12.265625" style="1" customWidth="1"/>
    <col min="10245" max="10496" width="9.1328125" style="1"/>
    <col min="10497" max="10497" width="3.73046875" style="1" customWidth="1"/>
    <col min="10498" max="10498" width="11.265625" style="1" customWidth="1"/>
    <col min="10499" max="10499" width="22.59765625" style="1" customWidth="1"/>
    <col min="10500" max="10500" width="12.265625" style="1" customWidth="1"/>
    <col min="10501" max="10752" width="9.1328125" style="1"/>
    <col min="10753" max="10753" width="3.73046875" style="1" customWidth="1"/>
    <col min="10754" max="10754" width="11.265625" style="1" customWidth="1"/>
    <col min="10755" max="10755" width="22.59765625" style="1" customWidth="1"/>
    <col min="10756" max="10756" width="12.265625" style="1" customWidth="1"/>
    <col min="10757" max="11008" width="9.1328125" style="1"/>
    <col min="11009" max="11009" width="3.73046875" style="1" customWidth="1"/>
    <col min="11010" max="11010" width="11.265625" style="1" customWidth="1"/>
    <col min="11011" max="11011" width="22.59765625" style="1" customWidth="1"/>
    <col min="11012" max="11012" width="12.265625" style="1" customWidth="1"/>
    <col min="11013" max="11264" width="9.1328125" style="1"/>
    <col min="11265" max="11265" width="3.73046875" style="1" customWidth="1"/>
    <col min="11266" max="11266" width="11.265625" style="1" customWidth="1"/>
    <col min="11267" max="11267" width="22.59765625" style="1" customWidth="1"/>
    <col min="11268" max="11268" width="12.265625" style="1" customWidth="1"/>
    <col min="11269" max="11520" width="9.1328125" style="1"/>
    <col min="11521" max="11521" width="3.73046875" style="1" customWidth="1"/>
    <col min="11522" max="11522" width="11.265625" style="1" customWidth="1"/>
    <col min="11523" max="11523" width="22.59765625" style="1" customWidth="1"/>
    <col min="11524" max="11524" width="12.265625" style="1" customWidth="1"/>
    <col min="11525" max="11776" width="9.1328125" style="1"/>
    <col min="11777" max="11777" width="3.73046875" style="1" customWidth="1"/>
    <col min="11778" max="11778" width="11.265625" style="1" customWidth="1"/>
    <col min="11779" max="11779" width="22.59765625" style="1" customWidth="1"/>
    <col min="11780" max="11780" width="12.265625" style="1" customWidth="1"/>
    <col min="11781" max="12032" width="9.1328125" style="1"/>
    <col min="12033" max="12033" width="3.73046875" style="1" customWidth="1"/>
    <col min="12034" max="12034" width="11.265625" style="1" customWidth="1"/>
    <col min="12035" max="12035" width="22.59765625" style="1" customWidth="1"/>
    <col min="12036" max="12036" width="12.265625" style="1" customWidth="1"/>
    <col min="12037" max="12288" width="9.1328125" style="1"/>
    <col min="12289" max="12289" width="3.73046875" style="1" customWidth="1"/>
    <col min="12290" max="12290" width="11.265625" style="1" customWidth="1"/>
    <col min="12291" max="12291" width="22.59765625" style="1" customWidth="1"/>
    <col min="12292" max="12292" width="12.265625" style="1" customWidth="1"/>
    <col min="12293" max="12544" width="9.1328125" style="1"/>
    <col min="12545" max="12545" width="3.73046875" style="1" customWidth="1"/>
    <col min="12546" max="12546" width="11.265625" style="1" customWidth="1"/>
    <col min="12547" max="12547" width="22.59765625" style="1" customWidth="1"/>
    <col min="12548" max="12548" width="12.265625" style="1" customWidth="1"/>
    <col min="12549" max="12800" width="9.1328125" style="1"/>
    <col min="12801" max="12801" width="3.73046875" style="1" customWidth="1"/>
    <col min="12802" max="12802" width="11.265625" style="1" customWidth="1"/>
    <col min="12803" max="12803" width="22.59765625" style="1" customWidth="1"/>
    <col min="12804" max="12804" width="12.265625" style="1" customWidth="1"/>
    <col min="12805" max="13056" width="9.1328125" style="1"/>
    <col min="13057" max="13057" width="3.73046875" style="1" customWidth="1"/>
    <col min="13058" max="13058" width="11.265625" style="1" customWidth="1"/>
    <col min="13059" max="13059" width="22.59765625" style="1" customWidth="1"/>
    <col min="13060" max="13060" width="12.265625" style="1" customWidth="1"/>
    <col min="13061" max="13312" width="9.1328125" style="1"/>
    <col min="13313" max="13313" width="3.73046875" style="1" customWidth="1"/>
    <col min="13314" max="13314" width="11.265625" style="1" customWidth="1"/>
    <col min="13315" max="13315" width="22.59765625" style="1" customWidth="1"/>
    <col min="13316" max="13316" width="12.265625" style="1" customWidth="1"/>
    <col min="13317" max="13568" width="9.1328125" style="1"/>
    <col min="13569" max="13569" width="3.73046875" style="1" customWidth="1"/>
    <col min="13570" max="13570" width="11.265625" style="1" customWidth="1"/>
    <col min="13571" max="13571" width="22.59765625" style="1" customWidth="1"/>
    <col min="13572" max="13572" width="12.265625" style="1" customWidth="1"/>
    <col min="13573" max="13824" width="9.1328125" style="1"/>
    <col min="13825" max="13825" width="3.73046875" style="1" customWidth="1"/>
    <col min="13826" max="13826" width="11.265625" style="1" customWidth="1"/>
    <col min="13827" max="13827" width="22.59765625" style="1" customWidth="1"/>
    <col min="13828" max="13828" width="12.265625" style="1" customWidth="1"/>
    <col min="13829" max="14080" width="9.1328125" style="1"/>
    <col min="14081" max="14081" width="3.73046875" style="1" customWidth="1"/>
    <col min="14082" max="14082" width="11.265625" style="1" customWidth="1"/>
    <col min="14083" max="14083" width="22.59765625" style="1" customWidth="1"/>
    <col min="14084" max="14084" width="12.265625" style="1" customWidth="1"/>
    <col min="14085" max="14336" width="9.1328125" style="1"/>
    <col min="14337" max="14337" width="3.73046875" style="1" customWidth="1"/>
    <col min="14338" max="14338" width="11.265625" style="1" customWidth="1"/>
    <col min="14339" max="14339" width="22.59765625" style="1" customWidth="1"/>
    <col min="14340" max="14340" width="12.265625" style="1" customWidth="1"/>
    <col min="14341" max="14592" width="9.1328125" style="1"/>
    <col min="14593" max="14593" width="3.73046875" style="1" customWidth="1"/>
    <col min="14594" max="14594" width="11.265625" style="1" customWidth="1"/>
    <col min="14595" max="14595" width="22.59765625" style="1" customWidth="1"/>
    <col min="14596" max="14596" width="12.265625" style="1" customWidth="1"/>
    <col min="14597" max="14848" width="9.1328125" style="1"/>
    <col min="14849" max="14849" width="3.73046875" style="1" customWidth="1"/>
    <col min="14850" max="14850" width="11.265625" style="1" customWidth="1"/>
    <col min="14851" max="14851" width="22.59765625" style="1" customWidth="1"/>
    <col min="14852" max="14852" width="12.265625" style="1" customWidth="1"/>
    <col min="14853" max="15104" width="9.1328125" style="1"/>
    <col min="15105" max="15105" width="3.73046875" style="1" customWidth="1"/>
    <col min="15106" max="15106" width="11.265625" style="1" customWidth="1"/>
    <col min="15107" max="15107" width="22.59765625" style="1" customWidth="1"/>
    <col min="15108" max="15108" width="12.265625" style="1" customWidth="1"/>
    <col min="15109" max="15360" width="9.1328125" style="1"/>
    <col min="15361" max="15361" width="3.73046875" style="1" customWidth="1"/>
    <col min="15362" max="15362" width="11.265625" style="1" customWidth="1"/>
    <col min="15363" max="15363" width="22.59765625" style="1" customWidth="1"/>
    <col min="15364" max="15364" width="12.265625" style="1" customWidth="1"/>
    <col min="15365" max="15616" width="9.1328125" style="1"/>
    <col min="15617" max="15617" width="3.73046875" style="1" customWidth="1"/>
    <col min="15618" max="15618" width="11.265625" style="1" customWidth="1"/>
    <col min="15619" max="15619" width="22.59765625" style="1" customWidth="1"/>
    <col min="15620" max="15620" width="12.265625" style="1" customWidth="1"/>
    <col min="15621" max="15872" width="9.1328125" style="1"/>
    <col min="15873" max="15873" width="3.73046875" style="1" customWidth="1"/>
    <col min="15874" max="15874" width="11.265625" style="1" customWidth="1"/>
    <col min="15875" max="15875" width="22.59765625" style="1" customWidth="1"/>
    <col min="15876" max="15876" width="12.265625" style="1" customWidth="1"/>
    <col min="15877" max="16128" width="9.1328125" style="1"/>
    <col min="16129" max="16129" width="3.73046875" style="1" customWidth="1"/>
    <col min="16130" max="16130" width="11.265625" style="1" customWidth="1"/>
    <col min="16131" max="16131" width="22.59765625" style="1" customWidth="1"/>
    <col min="16132" max="16132" width="12.265625" style="1" customWidth="1"/>
    <col min="16133" max="16384" width="9.1328125" style="1"/>
  </cols>
  <sheetData>
    <row r="1" spans="2:11" x14ac:dyDescent="0.35">
      <c r="B1" s="1" t="s">
        <v>47</v>
      </c>
      <c r="C1" s="1" t="s">
        <v>48</v>
      </c>
      <c r="D1" s="2" t="s">
        <v>49</v>
      </c>
      <c r="E1" s="3" t="s">
        <v>50</v>
      </c>
      <c r="F1" s="4" t="s">
        <v>51</v>
      </c>
      <c r="G1" s="5" t="s">
        <v>52</v>
      </c>
      <c r="H1" s="6"/>
      <c r="I1" s="6"/>
      <c r="J1" s="7"/>
      <c r="K1" s="7"/>
    </row>
    <row r="2" spans="2:11" ht="13.5" x14ac:dyDescent="0.35">
      <c r="B2" s="8"/>
      <c r="E2" s="9">
        <v>34.78</v>
      </c>
      <c r="F2" s="9">
        <v>33.78</v>
      </c>
      <c r="G2" s="9">
        <v>33.229999999999997</v>
      </c>
      <c r="H2" s="9"/>
      <c r="I2" s="9"/>
      <c r="J2" s="9"/>
      <c r="K2" s="9"/>
    </row>
    <row r="3" spans="2:11" ht="13.5" x14ac:dyDescent="0.35">
      <c r="B3" s="8"/>
      <c r="E3" s="10" t="s">
        <v>53</v>
      </c>
      <c r="F3" s="11" t="s">
        <v>54</v>
      </c>
      <c r="G3" s="12" t="s">
        <v>55</v>
      </c>
      <c r="H3" s="9"/>
      <c r="I3" s="9"/>
      <c r="J3" s="9"/>
      <c r="K3" s="9"/>
    </row>
    <row r="4" spans="2:11" ht="13.5" x14ac:dyDescent="0.35">
      <c r="B4" s="8"/>
      <c r="E4" s="9">
        <v>32.93</v>
      </c>
      <c r="F4" s="9">
        <v>29.89</v>
      </c>
      <c r="G4" s="9">
        <v>28.68</v>
      </c>
      <c r="H4" s="9"/>
      <c r="I4" s="9"/>
      <c r="J4" s="9"/>
      <c r="K4" s="9"/>
    </row>
    <row r="5" spans="2:11" ht="13.5" x14ac:dyDescent="0.35">
      <c r="B5" s="8" t="s">
        <v>56</v>
      </c>
      <c r="E5" s="9"/>
      <c r="F5" s="9"/>
      <c r="G5" s="9"/>
      <c r="H5" s="9"/>
      <c r="I5" s="9"/>
      <c r="J5" s="9"/>
      <c r="K5" s="9"/>
    </row>
    <row r="6" spans="2:11" ht="13.5" x14ac:dyDescent="0.35">
      <c r="B6" s="8"/>
      <c r="C6" s="8"/>
      <c r="E6" s="9"/>
      <c r="F6" s="9"/>
      <c r="G6" s="9"/>
      <c r="H6" s="9"/>
      <c r="I6" s="9"/>
      <c r="J6" s="9"/>
      <c r="K6" s="9"/>
    </row>
    <row r="7" spans="2:11" x14ac:dyDescent="0.35">
      <c r="B7" s="13" t="s">
        <v>57</v>
      </c>
      <c r="C7" s="14" t="s">
        <v>46</v>
      </c>
      <c r="D7" s="3" t="s">
        <v>50</v>
      </c>
      <c r="E7" s="9"/>
      <c r="F7" s="9"/>
      <c r="G7" s="9"/>
      <c r="H7" s="9"/>
      <c r="I7" s="9"/>
      <c r="J7" s="9"/>
      <c r="K7" s="9"/>
    </row>
    <row r="8" spans="2:11" x14ac:dyDescent="0.35">
      <c r="B8" s="13"/>
      <c r="C8" s="14"/>
      <c r="D8" s="9">
        <f>E2</f>
        <v>34.78</v>
      </c>
      <c r="E8" s="9"/>
      <c r="F8" s="9"/>
      <c r="G8" s="9"/>
      <c r="H8" s="9"/>
      <c r="I8" s="9"/>
      <c r="J8" s="9"/>
      <c r="K8" s="9"/>
    </row>
    <row r="9" spans="2:11" x14ac:dyDescent="0.35">
      <c r="B9" s="13"/>
      <c r="C9" s="13"/>
      <c r="D9" s="13"/>
      <c r="E9" s="9"/>
      <c r="F9" s="9"/>
      <c r="G9" s="9"/>
      <c r="H9" s="9"/>
      <c r="I9" s="9"/>
      <c r="J9" s="9"/>
      <c r="K9" s="9"/>
    </row>
    <row r="10" spans="2:11" x14ac:dyDescent="0.35">
      <c r="B10" s="15" t="s">
        <v>58</v>
      </c>
      <c r="C10" s="16" t="s">
        <v>59</v>
      </c>
      <c r="D10" s="4" t="s">
        <v>51</v>
      </c>
      <c r="E10" s="9"/>
      <c r="F10" s="9"/>
      <c r="G10" s="9"/>
      <c r="H10" s="9"/>
      <c r="I10" s="9"/>
      <c r="J10" s="9"/>
      <c r="K10" s="9"/>
    </row>
    <row r="11" spans="2:11" x14ac:dyDescent="0.35">
      <c r="B11" s="17" t="s">
        <v>60</v>
      </c>
      <c r="C11" s="17" t="s">
        <v>61</v>
      </c>
      <c r="D11" s="9">
        <f>F2</f>
        <v>33.78</v>
      </c>
      <c r="E11" s="9"/>
      <c r="F11" s="9"/>
      <c r="G11" s="9"/>
      <c r="H11" s="9"/>
      <c r="I11" s="9"/>
      <c r="J11" s="9"/>
      <c r="K11" s="9"/>
    </row>
    <row r="12" spans="2:11" x14ac:dyDescent="0.35">
      <c r="B12" s="17" t="s">
        <v>62</v>
      </c>
      <c r="C12" s="17" t="s">
        <v>61</v>
      </c>
      <c r="D12" s="4"/>
      <c r="E12" s="9"/>
      <c r="F12" s="9"/>
      <c r="G12" s="9"/>
      <c r="H12" s="9"/>
      <c r="I12" s="9"/>
      <c r="J12" s="9"/>
      <c r="K12" s="9"/>
    </row>
    <row r="13" spans="2:11" x14ac:dyDescent="0.35">
      <c r="B13" s="17"/>
      <c r="C13" s="17"/>
      <c r="D13" s="4"/>
      <c r="E13" s="9"/>
      <c r="F13" s="9"/>
      <c r="G13" s="9"/>
      <c r="H13" s="9"/>
      <c r="I13" s="9"/>
      <c r="J13" s="9"/>
      <c r="K13" s="9"/>
    </row>
    <row r="14" spans="2:11" x14ac:dyDescent="0.35">
      <c r="B14" s="18" t="s">
        <v>63</v>
      </c>
      <c r="C14" s="18" t="s">
        <v>64</v>
      </c>
      <c r="D14" s="5" t="s">
        <v>52</v>
      </c>
      <c r="E14" s="9"/>
      <c r="F14" s="9"/>
      <c r="G14" s="9"/>
      <c r="H14" s="9"/>
      <c r="I14" s="9"/>
      <c r="J14" s="9"/>
      <c r="K14" s="9"/>
    </row>
    <row r="15" spans="2:11" x14ac:dyDescent="0.35">
      <c r="B15" s="18" t="s">
        <v>65</v>
      </c>
      <c r="C15" s="18" t="s">
        <v>64</v>
      </c>
      <c r="D15" s="9">
        <f>G2</f>
        <v>33.229999999999997</v>
      </c>
      <c r="E15" s="9"/>
      <c r="F15" s="9"/>
      <c r="G15" s="9"/>
      <c r="H15" s="9"/>
      <c r="I15" s="9"/>
      <c r="J15" s="9"/>
      <c r="K15" s="9"/>
    </row>
    <row r="16" spans="2:11" x14ac:dyDescent="0.35">
      <c r="B16" s="18" t="s">
        <v>66</v>
      </c>
      <c r="C16" s="18" t="s">
        <v>61</v>
      </c>
      <c r="D16" s="5"/>
      <c r="E16" s="9"/>
      <c r="F16" s="9"/>
      <c r="G16" s="9"/>
      <c r="H16" s="9"/>
      <c r="I16" s="9"/>
      <c r="J16" s="9"/>
      <c r="K16" s="9"/>
    </row>
    <row r="17" spans="2:11" x14ac:dyDescent="0.35">
      <c r="B17" s="18" t="s">
        <v>67</v>
      </c>
      <c r="C17" s="18" t="s">
        <v>61</v>
      </c>
      <c r="D17" s="5"/>
      <c r="E17" s="9"/>
      <c r="F17" s="9"/>
      <c r="G17" s="9"/>
      <c r="H17" s="9"/>
      <c r="I17" s="9"/>
      <c r="J17" s="9"/>
      <c r="K17" s="9"/>
    </row>
    <row r="18" spans="2:11" x14ac:dyDescent="0.35">
      <c r="B18" s="18" t="s">
        <v>68</v>
      </c>
      <c r="C18" s="18" t="s">
        <v>69</v>
      </c>
      <c r="D18" s="5"/>
      <c r="E18" s="9"/>
      <c r="F18" s="9"/>
      <c r="G18" s="9"/>
      <c r="H18" s="9"/>
      <c r="I18" s="9"/>
      <c r="J18" s="9"/>
      <c r="K18" s="9"/>
    </row>
    <row r="19" spans="2:11" x14ac:dyDescent="0.35">
      <c r="B19" s="18" t="s">
        <v>70</v>
      </c>
      <c r="C19" s="18" t="s">
        <v>71</v>
      </c>
      <c r="D19" s="19"/>
      <c r="E19" s="9"/>
      <c r="F19" s="9"/>
      <c r="G19" s="9"/>
      <c r="H19" s="9"/>
      <c r="I19" s="9"/>
      <c r="J19" s="9"/>
      <c r="K19" s="9"/>
    </row>
    <row r="20" spans="2:11" x14ac:dyDescent="0.35">
      <c r="B20" s="18" t="s">
        <v>72</v>
      </c>
      <c r="C20" s="18" t="s">
        <v>71</v>
      </c>
      <c r="D20" s="18"/>
      <c r="E20" s="9"/>
      <c r="F20" s="9"/>
      <c r="G20" s="9"/>
      <c r="H20" s="9"/>
      <c r="I20" s="9"/>
      <c r="J20" s="9"/>
      <c r="K20" s="9"/>
    </row>
    <row r="21" spans="2:11" x14ac:dyDescent="0.35">
      <c r="B21" s="18"/>
      <c r="C21" s="18"/>
      <c r="D21" s="5"/>
      <c r="E21" s="9"/>
      <c r="F21" s="9"/>
      <c r="G21" s="9"/>
      <c r="H21" s="9"/>
      <c r="I21" s="9"/>
      <c r="J21" s="9"/>
      <c r="K21" s="9"/>
    </row>
    <row r="22" spans="2:11" x14ac:dyDescent="0.35">
      <c r="B22" s="20" t="s">
        <v>73</v>
      </c>
      <c r="C22" s="20" t="s">
        <v>74</v>
      </c>
      <c r="D22" s="10" t="s">
        <v>53</v>
      </c>
      <c r="E22" s="9"/>
      <c r="F22" s="9"/>
      <c r="G22" s="9"/>
      <c r="H22" s="9"/>
      <c r="I22" s="9"/>
      <c r="J22" s="9"/>
      <c r="K22" s="9"/>
    </row>
    <row r="23" spans="2:11" x14ac:dyDescent="0.35">
      <c r="B23" s="20" t="s">
        <v>75</v>
      </c>
      <c r="C23" s="20" t="s">
        <v>74</v>
      </c>
      <c r="D23" s="9">
        <f>E4</f>
        <v>32.93</v>
      </c>
      <c r="E23" s="9"/>
      <c r="F23" s="9"/>
      <c r="G23" s="9"/>
      <c r="H23" s="9"/>
      <c r="I23" s="9"/>
      <c r="J23" s="9"/>
      <c r="K23" s="9"/>
    </row>
    <row r="24" spans="2:11" x14ac:dyDescent="0.35">
      <c r="B24" s="20" t="s">
        <v>76</v>
      </c>
      <c r="C24" s="20" t="s">
        <v>74</v>
      </c>
      <c r="D24" s="20"/>
      <c r="E24" s="9"/>
      <c r="F24" s="9"/>
      <c r="G24" s="9"/>
      <c r="H24" s="9"/>
      <c r="I24" s="9"/>
      <c r="J24" s="9"/>
      <c r="K24" s="9"/>
    </row>
    <row r="25" spans="2:11" x14ac:dyDescent="0.35">
      <c r="B25" s="20" t="s">
        <v>77</v>
      </c>
      <c r="C25" s="20" t="s">
        <v>74</v>
      </c>
      <c r="D25" s="20"/>
      <c r="E25" s="9"/>
      <c r="F25" s="9"/>
      <c r="G25" s="9"/>
      <c r="H25" s="9"/>
      <c r="I25" s="9"/>
      <c r="J25" s="9"/>
      <c r="K25" s="9"/>
    </row>
    <row r="26" spans="2:11" x14ac:dyDescent="0.35">
      <c r="B26" s="20" t="s">
        <v>78</v>
      </c>
      <c r="C26" s="20" t="s">
        <v>74</v>
      </c>
      <c r="D26" s="20"/>
      <c r="E26" s="2"/>
      <c r="F26" s="2"/>
      <c r="G26" s="2"/>
      <c r="H26" s="2"/>
      <c r="I26" s="2"/>
      <c r="J26" s="2"/>
    </row>
    <row r="27" spans="2:11" x14ac:dyDescent="0.35">
      <c r="B27" s="20" t="s">
        <v>79</v>
      </c>
      <c r="C27" s="20" t="s">
        <v>74</v>
      </c>
      <c r="D27" s="20"/>
    </row>
    <row r="28" spans="2:11" x14ac:dyDescent="0.35">
      <c r="B28" s="20" t="s">
        <v>80</v>
      </c>
      <c r="C28" s="20" t="s">
        <v>74</v>
      </c>
      <c r="D28" s="20"/>
    </row>
    <row r="29" spans="2:11" x14ac:dyDescent="0.35">
      <c r="B29" s="21" t="s">
        <v>81</v>
      </c>
      <c r="C29" s="20" t="s">
        <v>74</v>
      </c>
      <c r="D29" s="20"/>
    </row>
    <row r="30" spans="2:11" x14ac:dyDescent="0.35">
      <c r="B30" s="21" t="s">
        <v>82</v>
      </c>
      <c r="C30" s="20" t="s">
        <v>74</v>
      </c>
      <c r="D30" s="20"/>
    </row>
    <row r="31" spans="2:11" x14ac:dyDescent="0.35">
      <c r="B31" s="21" t="s">
        <v>83</v>
      </c>
      <c r="C31" s="20" t="s">
        <v>74</v>
      </c>
      <c r="D31" s="20"/>
    </row>
    <row r="32" spans="2:11" x14ac:dyDescent="0.35">
      <c r="B32" s="22" t="s">
        <v>84</v>
      </c>
      <c r="C32" s="20" t="s">
        <v>74</v>
      </c>
      <c r="D32" s="20"/>
    </row>
    <row r="33" spans="2:4" x14ac:dyDescent="0.35">
      <c r="B33" s="20" t="s">
        <v>85</v>
      </c>
      <c r="C33" s="23" t="s">
        <v>86</v>
      </c>
      <c r="D33" s="10"/>
    </row>
    <row r="34" spans="2:4" x14ac:dyDescent="0.35">
      <c r="B34" s="20" t="s">
        <v>87</v>
      </c>
      <c r="C34" s="23" t="s">
        <v>86</v>
      </c>
      <c r="D34" s="10"/>
    </row>
    <row r="35" spans="2:4" x14ac:dyDescent="0.35">
      <c r="B35" s="20" t="s">
        <v>88</v>
      </c>
      <c r="C35" s="23" t="s">
        <v>86</v>
      </c>
      <c r="D35" s="10"/>
    </row>
    <row r="36" spans="2:4" x14ac:dyDescent="0.35">
      <c r="B36" s="20" t="s">
        <v>89</v>
      </c>
      <c r="C36" s="23" t="s">
        <v>90</v>
      </c>
      <c r="D36" s="10"/>
    </row>
    <row r="37" spans="2:4" x14ac:dyDescent="0.35">
      <c r="B37" s="20" t="s">
        <v>91</v>
      </c>
      <c r="C37" s="23" t="s">
        <v>90</v>
      </c>
      <c r="D37" s="10"/>
    </row>
    <row r="38" spans="2:4" x14ac:dyDescent="0.35">
      <c r="B38" s="20" t="s">
        <v>92</v>
      </c>
      <c r="C38" s="23" t="s">
        <v>90</v>
      </c>
      <c r="D38" s="10"/>
    </row>
    <row r="39" spans="2:4" x14ac:dyDescent="0.35">
      <c r="B39" s="20" t="s">
        <v>93</v>
      </c>
      <c r="C39" s="23" t="s">
        <v>90</v>
      </c>
      <c r="D39" s="10"/>
    </row>
    <row r="40" spans="2:4" x14ac:dyDescent="0.35">
      <c r="B40" s="20" t="s">
        <v>94</v>
      </c>
      <c r="C40" s="23" t="s">
        <v>90</v>
      </c>
      <c r="D40" s="10"/>
    </row>
    <row r="41" spans="2:4" x14ac:dyDescent="0.35">
      <c r="B41" s="20" t="s">
        <v>95</v>
      </c>
      <c r="C41" s="23" t="s">
        <v>90</v>
      </c>
      <c r="D41" s="10"/>
    </row>
    <row r="42" spans="2:4" x14ac:dyDescent="0.35">
      <c r="B42" s="24" t="s">
        <v>96</v>
      </c>
      <c r="C42" s="23" t="s">
        <v>90</v>
      </c>
      <c r="D42" s="10"/>
    </row>
    <row r="43" spans="2:4" x14ac:dyDescent="0.35">
      <c r="B43" s="24" t="s">
        <v>97</v>
      </c>
      <c r="C43" s="23" t="s">
        <v>90</v>
      </c>
      <c r="D43" s="10"/>
    </row>
    <row r="44" spans="2:4" x14ac:dyDescent="0.35">
      <c r="B44" s="24" t="s">
        <v>98</v>
      </c>
      <c r="C44" s="23" t="s">
        <v>90</v>
      </c>
      <c r="D44" s="10"/>
    </row>
    <row r="45" spans="2:4" x14ac:dyDescent="0.35">
      <c r="B45" s="24" t="s">
        <v>99</v>
      </c>
      <c r="C45" s="20" t="s">
        <v>100</v>
      </c>
      <c r="D45" s="10"/>
    </row>
    <row r="46" spans="2:4" x14ac:dyDescent="0.35">
      <c r="B46" s="24" t="s">
        <v>101</v>
      </c>
      <c r="C46" s="20" t="s">
        <v>100</v>
      </c>
      <c r="D46" s="10"/>
    </row>
    <row r="47" spans="2:4" x14ac:dyDescent="0.35">
      <c r="B47" s="24" t="s">
        <v>102</v>
      </c>
      <c r="C47" s="20" t="s">
        <v>100</v>
      </c>
      <c r="D47" s="20"/>
    </row>
    <row r="48" spans="2:4" x14ac:dyDescent="0.35">
      <c r="B48" s="24" t="s">
        <v>103</v>
      </c>
      <c r="C48" s="20" t="s">
        <v>104</v>
      </c>
      <c r="D48" s="20"/>
    </row>
    <row r="49" spans="2:4" x14ac:dyDescent="0.35">
      <c r="B49" s="24" t="s">
        <v>105</v>
      </c>
      <c r="C49" s="20" t="s">
        <v>106</v>
      </c>
      <c r="D49" s="20"/>
    </row>
    <row r="50" spans="2:4" x14ac:dyDescent="0.35">
      <c r="B50" s="24" t="s">
        <v>107</v>
      </c>
      <c r="C50" s="20" t="s">
        <v>104</v>
      </c>
      <c r="D50" s="20"/>
    </row>
    <row r="51" spans="2:4" x14ac:dyDescent="0.35">
      <c r="B51" s="24" t="s">
        <v>108</v>
      </c>
      <c r="C51" s="20" t="s">
        <v>109</v>
      </c>
      <c r="D51" s="20"/>
    </row>
    <row r="52" spans="2:4" x14ac:dyDescent="0.35">
      <c r="B52" s="24" t="s">
        <v>110</v>
      </c>
      <c r="C52" s="20" t="s">
        <v>111</v>
      </c>
      <c r="D52" s="10"/>
    </row>
    <row r="53" spans="2:4" x14ac:dyDescent="0.35">
      <c r="B53" s="20"/>
      <c r="C53" s="20"/>
      <c r="D53" s="20"/>
    </row>
    <row r="54" spans="2:4" x14ac:dyDescent="0.35">
      <c r="B54" s="25" t="s">
        <v>112</v>
      </c>
      <c r="C54" s="26" t="s">
        <v>113</v>
      </c>
      <c r="D54" s="11" t="s">
        <v>54</v>
      </c>
    </row>
    <row r="55" spans="2:4" x14ac:dyDescent="0.35">
      <c r="B55" s="25" t="s">
        <v>114</v>
      </c>
      <c r="C55" s="26" t="s">
        <v>113</v>
      </c>
      <c r="D55" s="9">
        <f>F4</f>
        <v>29.89</v>
      </c>
    </row>
    <row r="56" spans="2:4" x14ac:dyDescent="0.35">
      <c r="B56" s="25" t="s">
        <v>115</v>
      </c>
      <c r="C56" s="26" t="s">
        <v>113</v>
      </c>
      <c r="D56" s="27"/>
    </row>
    <row r="57" spans="2:4" x14ac:dyDescent="0.35">
      <c r="B57" s="25" t="s">
        <v>116</v>
      </c>
      <c r="C57" s="26" t="s">
        <v>117</v>
      </c>
      <c r="D57" s="26"/>
    </row>
    <row r="58" spans="2:4" x14ac:dyDescent="0.35">
      <c r="B58" s="25" t="s">
        <v>118</v>
      </c>
      <c r="C58" s="26" t="s">
        <v>119</v>
      </c>
      <c r="D58" s="27"/>
    </row>
    <row r="59" spans="2:4" x14ac:dyDescent="0.35">
      <c r="B59" s="25" t="s">
        <v>120</v>
      </c>
      <c r="C59" s="26" t="s">
        <v>121</v>
      </c>
      <c r="D59" s="27"/>
    </row>
    <row r="60" spans="2:4" x14ac:dyDescent="0.35">
      <c r="B60" s="25" t="s">
        <v>122</v>
      </c>
      <c r="C60" s="26" t="s">
        <v>121</v>
      </c>
      <c r="D60" s="27"/>
    </row>
    <row r="61" spans="2:4" x14ac:dyDescent="0.35">
      <c r="B61" s="28" t="s">
        <v>123</v>
      </c>
      <c r="C61" s="26"/>
      <c r="D61" s="27"/>
    </row>
    <row r="62" spans="2:4" x14ac:dyDescent="0.35">
      <c r="B62" s="11" t="s">
        <v>124</v>
      </c>
      <c r="C62" s="26"/>
      <c r="D62" s="27"/>
    </row>
    <row r="63" spans="2:4" x14ac:dyDescent="0.35">
      <c r="B63" s="26" t="s">
        <v>125</v>
      </c>
      <c r="C63" s="26" t="s">
        <v>126</v>
      </c>
      <c r="D63" s="11"/>
    </row>
    <row r="64" spans="2:4" x14ac:dyDescent="0.35">
      <c r="B64" s="26" t="s">
        <v>127</v>
      </c>
      <c r="C64" s="26" t="s">
        <v>126</v>
      </c>
      <c r="D64" s="27"/>
    </row>
    <row r="65" spans="2:10" x14ac:dyDescent="0.35">
      <c r="B65" s="26" t="s">
        <v>128</v>
      </c>
      <c r="C65" s="26" t="s">
        <v>126</v>
      </c>
      <c r="D65" s="26"/>
    </row>
    <row r="66" spans="2:10" x14ac:dyDescent="0.35">
      <c r="B66" s="26" t="s">
        <v>129</v>
      </c>
      <c r="C66" s="26" t="s">
        <v>126</v>
      </c>
      <c r="D66" s="26"/>
    </row>
    <row r="67" spans="2:10" x14ac:dyDescent="0.35">
      <c r="B67" s="26" t="s">
        <v>130</v>
      </c>
      <c r="C67" s="26" t="s">
        <v>126</v>
      </c>
      <c r="D67" s="26"/>
    </row>
    <row r="68" spans="2:10" x14ac:dyDescent="0.35">
      <c r="B68" s="26" t="s">
        <v>131</v>
      </c>
      <c r="C68" s="26" t="s">
        <v>126</v>
      </c>
      <c r="D68" s="26"/>
    </row>
    <row r="69" spans="2:10" x14ac:dyDescent="0.35">
      <c r="B69" s="26" t="s">
        <v>132</v>
      </c>
      <c r="C69" s="26" t="s">
        <v>126</v>
      </c>
      <c r="D69" s="26"/>
    </row>
    <row r="70" spans="2:10" x14ac:dyDescent="0.35">
      <c r="B70" s="26" t="s">
        <v>133</v>
      </c>
      <c r="C70" s="26" t="s">
        <v>126</v>
      </c>
      <c r="D70" s="26"/>
    </row>
    <row r="71" spans="2:10" x14ac:dyDescent="0.35">
      <c r="B71" s="25" t="s">
        <v>134</v>
      </c>
      <c r="C71" s="26" t="s">
        <v>135</v>
      </c>
      <c r="D71" s="26"/>
      <c r="E71" s="2"/>
      <c r="F71" s="2"/>
      <c r="G71" s="2"/>
      <c r="H71" s="2"/>
      <c r="I71" s="2"/>
      <c r="J71" s="2"/>
    </row>
    <row r="72" spans="2:10" x14ac:dyDescent="0.35">
      <c r="B72" s="25" t="s">
        <v>136</v>
      </c>
      <c r="C72" s="26" t="s">
        <v>135</v>
      </c>
      <c r="D72" s="26"/>
      <c r="E72" s="2"/>
      <c r="F72" s="2"/>
      <c r="G72" s="2"/>
      <c r="H72" s="2"/>
      <c r="I72" s="2"/>
      <c r="J72" s="2"/>
    </row>
    <row r="73" spans="2:10" x14ac:dyDescent="0.35">
      <c r="B73" s="26" t="s">
        <v>137</v>
      </c>
      <c r="C73" s="26" t="s">
        <v>126</v>
      </c>
      <c r="D73" s="26"/>
      <c r="E73" s="2"/>
      <c r="F73" s="2"/>
      <c r="G73" s="2"/>
      <c r="H73" s="2"/>
      <c r="I73" s="2"/>
      <c r="J73" s="2"/>
    </row>
    <row r="74" spans="2:10" x14ac:dyDescent="0.35">
      <c r="B74" s="26" t="s">
        <v>138</v>
      </c>
      <c r="C74" s="26" t="s">
        <v>126</v>
      </c>
      <c r="D74" s="26"/>
      <c r="E74" s="2"/>
      <c r="F74" s="2"/>
      <c r="G74" s="2"/>
      <c r="H74" s="2"/>
      <c r="I74" s="2"/>
      <c r="J74" s="2"/>
    </row>
    <row r="75" spans="2:10" x14ac:dyDescent="0.35">
      <c r="B75" s="26" t="s">
        <v>139</v>
      </c>
      <c r="C75" s="26" t="s">
        <v>126</v>
      </c>
      <c r="D75" s="26"/>
      <c r="E75" s="2"/>
      <c r="F75" s="2"/>
      <c r="G75" s="2"/>
      <c r="H75" s="2"/>
      <c r="I75" s="2"/>
      <c r="J75" s="2"/>
    </row>
    <row r="76" spans="2:10" x14ac:dyDescent="0.35">
      <c r="B76" s="26" t="s">
        <v>140</v>
      </c>
      <c r="C76" s="26" t="s">
        <v>126</v>
      </c>
      <c r="D76" s="26"/>
      <c r="E76" s="2"/>
      <c r="F76" s="2"/>
      <c r="G76" s="2"/>
      <c r="H76" s="2"/>
      <c r="I76" s="2"/>
      <c r="J76" s="2"/>
    </row>
    <row r="77" spans="2:10" x14ac:dyDescent="0.35">
      <c r="B77" s="26" t="s">
        <v>141</v>
      </c>
      <c r="C77" s="26" t="s">
        <v>126</v>
      </c>
      <c r="D77" s="26"/>
      <c r="E77" s="2"/>
      <c r="F77" s="2"/>
      <c r="G77" s="2"/>
      <c r="H77" s="2"/>
      <c r="I77" s="2"/>
      <c r="J77" s="2"/>
    </row>
    <row r="78" spans="2:10" x14ac:dyDescent="0.35">
      <c r="B78" s="26" t="s">
        <v>142</v>
      </c>
      <c r="C78" s="26" t="s">
        <v>126</v>
      </c>
      <c r="D78" s="26"/>
      <c r="E78" s="2"/>
      <c r="F78" s="2"/>
      <c r="G78" s="2"/>
      <c r="H78" s="2"/>
      <c r="I78" s="2"/>
      <c r="J78" s="2"/>
    </row>
    <row r="79" spans="2:10" x14ac:dyDescent="0.35">
      <c r="B79" s="26" t="s">
        <v>143</v>
      </c>
      <c r="C79" s="26" t="s">
        <v>126</v>
      </c>
      <c r="D79" s="26"/>
      <c r="E79" s="2"/>
      <c r="F79" s="2"/>
      <c r="G79" s="2"/>
      <c r="H79" s="2"/>
      <c r="I79" s="2"/>
      <c r="J79" s="2"/>
    </row>
    <row r="80" spans="2:10" x14ac:dyDescent="0.35">
      <c r="B80" s="26" t="s">
        <v>144</v>
      </c>
      <c r="C80" s="26" t="s">
        <v>135</v>
      </c>
      <c r="D80" s="26"/>
      <c r="E80" s="2"/>
      <c r="F80" s="2"/>
      <c r="G80" s="2"/>
      <c r="H80" s="2"/>
      <c r="I80" s="2"/>
      <c r="J80" s="2"/>
    </row>
    <row r="81" spans="2:11" x14ac:dyDescent="0.35">
      <c r="B81" s="26" t="s">
        <v>145</v>
      </c>
      <c r="C81" s="26" t="s">
        <v>135</v>
      </c>
      <c r="D81" s="26"/>
      <c r="E81" s="2"/>
      <c r="F81" s="2"/>
      <c r="G81" s="2"/>
      <c r="H81" s="2"/>
      <c r="I81" s="2"/>
      <c r="J81" s="2"/>
    </row>
    <row r="82" spans="2:11" x14ac:dyDescent="0.35">
      <c r="B82" s="26" t="s">
        <v>146</v>
      </c>
      <c r="C82" s="26" t="s">
        <v>135</v>
      </c>
      <c r="D82" s="26"/>
      <c r="E82" s="2"/>
      <c r="F82" s="2"/>
      <c r="G82" s="2"/>
      <c r="H82" s="2"/>
      <c r="I82" s="2"/>
      <c r="J82" s="2"/>
    </row>
    <row r="83" spans="2:11" x14ac:dyDescent="0.35">
      <c r="B83" s="26" t="s">
        <v>147</v>
      </c>
      <c r="C83" s="26" t="s">
        <v>126</v>
      </c>
      <c r="D83" s="26"/>
      <c r="E83" s="2"/>
      <c r="F83" s="2"/>
      <c r="G83" s="2"/>
      <c r="H83" s="2"/>
      <c r="I83" s="2"/>
      <c r="J83" s="2"/>
    </row>
    <row r="84" spans="2:11" x14ac:dyDescent="0.35">
      <c r="B84" s="26" t="s">
        <v>148</v>
      </c>
      <c r="C84" s="26" t="s">
        <v>126</v>
      </c>
      <c r="D84" s="26"/>
      <c r="E84" s="2"/>
      <c r="F84" s="2"/>
      <c r="G84" s="2"/>
      <c r="H84" s="2"/>
      <c r="I84" s="2"/>
      <c r="J84" s="2"/>
    </row>
    <row r="85" spans="2:11" x14ac:dyDescent="0.35">
      <c r="B85" s="26" t="s">
        <v>149</v>
      </c>
      <c r="C85" s="26" t="s">
        <v>126</v>
      </c>
      <c r="D85" s="26"/>
      <c r="E85" s="2"/>
      <c r="F85" s="2"/>
      <c r="G85" s="2"/>
      <c r="H85" s="2"/>
      <c r="I85" s="2"/>
      <c r="J85" s="2"/>
    </row>
    <row r="86" spans="2:11" x14ac:dyDescent="0.35">
      <c r="B86" s="26" t="s">
        <v>150</v>
      </c>
      <c r="C86" s="26" t="s">
        <v>126</v>
      </c>
      <c r="D86" s="26"/>
      <c r="E86" s="2"/>
      <c r="F86" s="2"/>
      <c r="G86" s="2"/>
      <c r="H86" s="2"/>
      <c r="I86" s="2"/>
      <c r="J86" s="2"/>
    </row>
    <row r="87" spans="2:11" x14ac:dyDescent="0.35">
      <c r="B87" s="26" t="s">
        <v>151</v>
      </c>
      <c r="C87" s="26" t="s">
        <v>126</v>
      </c>
      <c r="D87" s="26"/>
      <c r="E87" s="2"/>
      <c r="F87" s="2"/>
      <c r="G87" s="2"/>
      <c r="H87" s="2"/>
      <c r="I87" s="2"/>
      <c r="J87" s="2"/>
    </row>
    <row r="88" spans="2:11" x14ac:dyDescent="0.35">
      <c r="B88" s="26" t="s">
        <v>152</v>
      </c>
      <c r="C88" s="26" t="s">
        <v>126</v>
      </c>
      <c r="D88" s="26"/>
      <c r="E88" s="2"/>
      <c r="F88" s="2"/>
      <c r="G88" s="2"/>
      <c r="H88" s="2"/>
      <c r="I88" s="2"/>
      <c r="J88" s="2"/>
    </row>
    <row r="89" spans="2:11" x14ac:dyDescent="0.35">
      <c r="B89" s="26" t="s">
        <v>153</v>
      </c>
      <c r="C89" s="26" t="s">
        <v>126</v>
      </c>
      <c r="D89" s="26"/>
      <c r="E89" s="2"/>
      <c r="F89" s="2"/>
      <c r="G89" s="2"/>
      <c r="H89" s="2"/>
      <c r="I89" s="2"/>
      <c r="J89" s="2"/>
    </row>
    <row r="90" spans="2:11" x14ac:dyDescent="0.35">
      <c r="B90" s="26" t="s">
        <v>154</v>
      </c>
      <c r="C90" s="26" t="s">
        <v>126</v>
      </c>
      <c r="D90" s="26"/>
      <c r="E90" s="2"/>
      <c r="F90" s="2"/>
      <c r="G90" s="2"/>
      <c r="H90" s="2"/>
      <c r="I90" s="2"/>
      <c r="J90" s="2"/>
    </row>
    <row r="91" spans="2:11" x14ac:dyDescent="0.35">
      <c r="B91" s="26" t="s">
        <v>155</v>
      </c>
      <c r="C91" s="26" t="s">
        <v>126</v>
      </c>
      <c r="D91" s="26"/>
      <c r="E91" s="2"/>
      <c r="F91" s="2"/>
      <c r="G91" s="2"/>
      <c r="H91" s="2"/>
      <c r="I91" s="2"/>
      <c r="J91" s="2"/>
    </row>
    <row r="92" spans="2:11" x14ac:dyDescent="0.35">
      <c r="B92" s="26" t="s">
        <v>156</v>
      </c>
      <c r="C92" s="26" t="s">
        <v>126</v>
      </c>
      <c r="D92" s="26"/>
      <c r="E92" s="2"/>
      <c r="F92" s="2"/>
      <c r="G92" s="2"/>
      <c r="H92" s="2"/>
      <c r="I92" s="2"/>
      <c r="J92" s="2"/>
    </row>
    <row r="93" spans="2:11" x14ac:dyDescent="0.35">
      <c r="B93" s="26" t="s">
        <v>157</v>
      </c>
      <c r="C93" s="26" t="s">
        <v>135</v>
      </c>
      <c r="D93" s="26"/>
      <c r="E93" s="2"/>
      <c r="F93" s="2"/>
      <c r="G93" s="2"/>
      <c r="H93" s="29"/>
      <c r="I93" s="2"/>
      <c r="J93" s="7"/>
      <c r="K93" s="2"/>
    </row>
    <row r="94" spans="2:11" x14ac:dyDescent="0.35">
      <c r="B94" s="26" t="s">
        <v>158</v>
      </c>
      <c r="C94" s="26" t="s">
        <v>135</v>
      </c>
      <c r="D94" s="26"/>
      <c r="E94" s="2"/>
      <c r="F94" s="2"/>
      <c r="G94" s="2"/>
      <c r="H94" s="29"/>
      <c r="I94" s="2"/>
      <c r="J94" s="9"/>
      <c r="K94" s="2"/>
    </row>
    <row r="95" spans="2:11" x14ac:dyDescent="0.35">
      <c r="B95" s="26" t="s">
        <v>159</v>
      </c>
      <c r="C95" s="26" t="s">
        <v>135</v>
      </c>
      <c r="D95" s="26"/>
      <c r="E95" s="2"/>
      <c r="F95" s="2"/>
      <c r="G95" s="2"/>
      <c r="H95" s="29"/>
      <c r="I95" s="2"/>
      <c r="J95" s="9"/>
      <c r="K95" s="2"/>
    </row>
    <row r="96" spans="2:11" x14ac:dyDescent="0.35">
      <c r="B96" s="26" t="s">
        <v>160</v>
      </c>
      <c r="C96" s="26" t="s">
        <v>126</v>
      </c>
      <c r="D96" s="26"/>
      <c r="E96" s="2"/>
      <c r="F96" s="2"/>
      <c r="G96" s="2"/>
      <c r="H96" s="29"/>
      <c r="I96" s="2"/>
      <c r="J96" s="2"/>
      <c r="K96" s="2"/>
    </row>
    <row r="97" spans="2:11" x14ac:dyDescent="0.35">
      <c r="B97" s="26" t="s">
        <v>161</v>
      </c>
      <c r="C97" s="26" t="s">
        <v>126</v>
      </c>
      <c r="D97" s="26"/>
      <c r="E97" s="2"/>
      <c r="F97" s="2"/>
      <c r="G97" s="2"/>
      <c r="H97" s="29"/>
      <c r="I97" s="2"/>
      <c r="J97" s="9"/>
      <c r="K97" s="2"/>
    </row>
    <row r="98" spans="2:11" x14ac:dyDescent="0.35">
      <c r="B98" s="26" t="s">
        <v>162</v>
      </c>
      <c r="C98" s="26" t="s">
        <v>126</v>
      </c>
      <c r="D98" s="26"/>
      <c r="E98" s="2"/>
      <c r="F98" s="2"/>
      <c r="G98" s="2"/>
      <c r="H98" s="29"/>
      <c r="I98" s="2"/>
      <c r="J98" s="9"/>
      <c r="K98" s="2"/>
    </row>
    <row r="99" spans="2:11" x14ac:dyDescent="0.35">
      <c r="B99" s="26" t="s">
        <v>163</v>
      </c>
      <c r="C99" s="26" t="s">
        <v>135</v>
      </c>
      <c r="D99" s="26"/>
      <c r="E99" s="2"/>
      <c r="F99" s="2"/>
      <c r="G99" s="2"/>
      <c r="H99" s="29"/>
      <c r="I99" s="2"/>
      <c r="J99" s="9"/>
      <c r="K99" s="2"/>
    </row>
    <row r="100" spans="2:11" x14ac:dyDescent="0.35">
      <c r="B100" s="26" t="s">
        <v>164</v>
      </c>
      <c r="C100" s="26" t="s">
        <v>135</v>
      </c>
      <c r="D100" s="26"/>
      <c r="E100" s="2"/>
      <c r="F100" s="2"/>
      <c r="G100" s="2"/>
      <c r="H100" s="6"/>
      <c r="I100" s="2"/>
      <c r="J100" s="9"/>
      <c r="K100" s="2"/>
    </row>
    <row r="101" spans="2:11" x14ac:dyDescent="0.35">
      <c r="B101" s="26" t="s">
        <v>165</v>
      </c>
      <c r="C101" s="26" t="s">
        <v>135</v>
      </c>
      <c r="D101" s="26"/>
      <c r="E101" s="2"/>
      <c r="F101" s="2"/>
      <c r="G101" s="2"/>
      <c r="H101" s="7"/>
      <c r="I101" s="2"/>
      <c r="J101" s="9"/>
      <c r="K101" s="2"/>
    </row>
    <row r="102" spans="2:11" x14ac:dyDescent="0.35">
      <c r="B102" s="26" t="s">
        <v>166</v>
      </c>
      <c r="C102" s="26" t="s">
        <v>135</v>
      </c>
      <c r="D102" s="26"/>
      <c r="E102" s="2"/>
      <c r="F102" s="2"/>
      <c r="G102" s="2"/>
      <c r="H102" s="2"/>
      <c r="I102" s="2"/>
      <c r="J102" s="6"/>
      <c r="K102" s="2"/>
    </row>
    <row r="103" spans="2:11" x14ac:dyDescent="0.35">
      <c r="B103" s="26" t="s">
        <v>167</v>
      </c>
      <c r="C103" s="26" t="s">
        <v>126</v>
      </c>
      <c r="D103" s="26"/>
      <c r="E103" s="2"/>
      <c r="F103" s="2"/>
      <c r="G103" s="2"/>
      <c r="H103" s="29"/>
      <c r="I103" s="2"/>
      <c r="J103" s="9"/>
      <c r="K103" s="2"/>
    </row>
    <row r="104" spans="2:11" x14ac:dyDescent="0.35">
      <c r="B104" s="26" t="s">
        <v>168</v>
      </c>
      <c r="C104" s="26" t="s">
        <v>126</v>
      </c>
      <c r="D104" s="26"/>
      <c r="E104" s="2"/>
      <c r="F104" s="2"/>
      <c r="G104" s="2"/>
      <c r="H104" s="29"/>
      <c r="I104" s="2"/>
      <c r="J104" s="9"/>
      <c r="K104" s="2"/>
    </row>
    <row r="105" spans="2:11" x14ac:dyDescent="0.35">
      <c r="B105" s="26" t="s">
        <v>169</v>
      </c>
      <c r="C105" s="26" t="s">
        <v>126</v>
      </c>
      <c r="D105" s="26"/>
      <c r="E105" s="2"/>
      <c r="F105" s="2"/>
      <c r="G105" s="2"/>
      <c r="H105" s="6"/>
      <c r="I105" s="2"/>
      <c r="J105" s="9"/>
      <c r="K105" s="2"/>
    </row>
    <row r="106" spans="2:11" x14ac:dyDescent="0.35">
      <c r="B106" s="26" t="s">
        <v>170</v>
      </c>
      <c r="C106" s="26" t="s">
        <v>126</v>
      </c>
      <c r="D106" s="26"/>
      <c r="E106" s="2"/>
      <c r="F106" s="2"/>
      <c r="G106" s="2"/>
      <c r="H106" s="7"/>
      <c r="I106" s="2"/>
      <c r="J106" s="9"/>
      <c r="K106" s="2"/>
    </row>
    <row r="107" spans="2:11" x14ac:dyDescent="0.35">
      <c r="B107" s="26" t="s">
        <v>171</v>
      </c>
      <c r="C107" s="26" t="s">
        <v>126</v>
      </c>
      <c r="D107" s="26"/>
      <c r="E107" s="2"/>
      <c r="F107" s="2"/>
      <c r="G107" s="2"/>
      <c r="H107" s="2"/>
      <c r="I107" s="2"/>
      <c r="J107" s="2"/>
    </row>
    <row r="108" spans="2:11" x14ac:dyDescent="0.35">
      <c r="B108" s="25" t="s">
        <v>172</v>
      </c>
      <c r="C108" s="26" t="s">
        <v>173</v>
      </c>
      <c r="D108" s="26"/>
      <c r="E108" s="2"/>
      <c r="F108" s="2"/>
      <c r="G108" s="2"/>
      <c r="H108" s="2"/>
      <c r="I108" s="2"/>
      <c r="J108" s="2"/>
    </row>
    <row r="109" spans="2:11" x14ac:dyDescent="0.35">
      <c r="B109" s="26" t="s">
        <v>174</v>
      </c>
      <c r="C109" s="26" t="s">
        <v>173</v>
      </c>
      <c r="D109" s="26"/>
      <c r="E109" s="2"/>
      <c r="F109" s="2"/>
      <c r="G109" s="2"/>
      <c r="H109" s="2"/>
      <c r="I109" s="2"/>
      <c r="J109" s="2"/>
    </row>
    <row r="110" spans="2:11" x14ac:dyDescent="0.35">
      <c r="B110" s="26" t="s">
        <v>175</v>
      </c>
      <c r="C110" s="26" t="s">
        <v>173</v>
      </c>
      <c r="D110" s="26"/>
      <c r="E110" s="2"/>
      <c r="F110" s="2"/>
      <c r="G110" s="2"/>
      <c r="H110" s="2"/>
      <c r="I110" s="2"/>
      <c r="J110" s="2"/>
    </row>
    <row r="111" spans="2:11" x14ac:dyDescent="0.35">
      <c r="B111" s="26" t="s">
        <v>176</v>
      </c>
      <c r="C111" s="26" t="s">
        <v>173</v>
      </c>
      <c r="D111" s="26"/>
      <c r="E111" s="2"/>
      <c r="F111" s="2"/>
      <c r="G111" s="2"/>
      <c r="H111" s="2"/>
      <c r="I111" s="2"/>
      <c r="J111" s="2"/>
    </row>
    <row r="112" spans="2:11" x14ac:dyDescent="0.35">
      <c r="B112" s="26" t="s">
        <v>177</v>
      </c>
      <c r="C112" s="26" t="s">
        <v>173</v>
      </c>
      <c r="D112" s="26"/>
      <c r="E112" s="2"/>
      <c r="F112" s="2"/>
      <c r="G112" s="2"/>
      <c r="H112" s="2"/>
      <c r="I112" s="2"/>
      <c r="J112" s="2"/>
    </row>
    <row r="113" spans="2:10" x14ac:dyDescent="0.35">
      <c r="B113" s="26" t="s">
        <v>178</v>
      </c>
      <c r="C113" s="26" t="s">
        <v>173</v>
      </c>
      <c r="D113" s="26"/>
      <c r="E113" s="2"/>
      <c r="F113" s="2"/>
      <c r="G113" s="2"/>
      <c r="H113" s="2"/>
      <c r="I113" s="2"/>
      <c r="J113" s="2"/>
    </row>
    <row r="114" spans="2:10" x14ac:dyDescent="0.35">
      <c r="B114" s="25" t="s">
        <v>179</v>
      </c>
      <c r="C114" s="26" t="s">
        <v>173</v>
      </c>
      <c r="D114" s="26"/>
      <c r="E114" s="2"/>
      <c r="F114" s="2"/>
      <c r="G114" s="2"/>
      <c r="H114" s="2"/>
      <c r="I114" s="2"/>
      <c r="J114" s="2"/>
    </row>
    <row r="115" spans="2:10" x14ac:dyDescent="0.35">
      <c r="B115" s="26" t="s">
        <v>180</v>
      </c>
      <c r="C115" s="26" t="s">
        <v>173</v>
      </c>
      <c r="D115" s="26"/>
      <c r="E115" s="2"/>
      <c r="F115" s="2"/>
      <c r="G115" s="2"/>
      <c r="H115" s="2"/>
      <c r="I115" s="2"/>
      <c r="J115" s="2"/>
    </row>
    <row r="116" spans="2:10" x14ac:dyDescent="0.35">
      <c r="B116" s="26" t="s">
        <v>181</v>
      </c>
      <c r="C116" s="26" t="s">
        <v>173</v>
      </c>
      <c r="D116" s="26"/>
      <c r="E116" s="2"/>
      <c r="F116" s="2"/>
      <c r="G116" s="2"/>
      <c r="H116" s="2"/>
      <c r="I116" s="2"/>
      <c r="J116" s="2"/>
    </row>
    <row r="117" spans="2:10" x14ac:dyDescent="0.35">
      <c r="B117" s="26" t="s">
        <v>182</v>
      </c>
      <c r="C117" s="26" t="s">
        <v>173</v>
      </c>
      <c r="D117" s="26"/>
      <c r="E117" s="2"/>
      <c r="F117" s="2"/>
      <c r="G117" s="2"/>
      <c r="H117" s="2"/>
      <c r="I117" s="2"/>
      <c r="J117" s="2"/>
    </row>
    <row r="118" spans="2:10" x14ac:dyDescent="0.35">
      <c r="B118" s="26" t="s">
        <v>183</v>
      </c>
      <c r="C118" s="26" t="s">
        <v>173</v>
      </c>
      <c r="D118" s="26"/>
      <c r="E118" s="2"/>
      <c r="F118" s="2"/>
      <c r="G118" s="2"/>
      <c r="H118" s="2"/>
      <c r="I118" s="2"/>
      <c r="J118" s="2"/>
    </row>
    <row r="119" spans="2:10" x14ac:dyDescent="0.35">
      <c r="B119" s="25" t="s">
        <v>184</v>
      </c>
      <c r="C119" s="26" t="s">
        <v>173</v>
      </c>
      <c r="D119" s="26"/>
      <c r="E119" s="2"/>
      <c r="F119" s="2"/>
      <c r="G119" s="2"/>
      <c r="H119" s="2"/>
      <c r="I119" s="2"/>
      <c r="J119" s="2"/>
    </row>
    <row r="120" spans="2:10" x14ac:dyDescent="0.35">
      <c r="B120" s="25" t="s">
        <v>185</v>
      </c>
      <c r="C120" s="26" t="s">
        <v>186</v>
      </c>
      <c r="D120" s="26"/>
      <c r="E120" s="2"/>
      <c r="F120" s="2"/>
      <c r="G120" s="2"/>
      <c r="H120" s="2"/>
      <c r="I120" s="2"/>
      <c r="J120" s="2"/>
    </row>
    <row r="121" spans="2:10" x14ac:dyDescent="0.35">
      <c r="B121" s="26" t="s">
        <v>187</v>
      </c>
      <c r="C121" s="26" t="s">
        <v>173</v>
      </c>
      <c r="D121" s="26"/>
      <c r="E121" s="2"/>
      <c r="F121" s="2"/>
      <c r="G121" s="2"/>
      <c r="H121" s="2"/>
      <c r="I121" s="2"/>
      <c r="J121" s="2"/>
    </row>
    <row r="122" spans="2:10" x14ac:dyDescent="0.35">
      <c r="B122" s="26" t="s">
        <v>188</v>
      </c>
      <c r="C122" s="26" t="s">
        <v>173</v>
      </c>
      <c r="D122" s="26"/>
      <c r="E122" s="2"/>
      <c r="F122" s="2"/>
      <c r="G122" s="2"/>
      <c r="H122" s="2"/>
      <c r="I122" s="2"/>
      <c r="J122" s="2"/>
    </row>
    <row r="123" spans="2:10" x14ac:dyDescent="0.35">
      <c r="B123" s="26" t="s">
        <v>189</v>
      </c>
      <c r="C123" s="26" t="s">
        <v>173</v>
      </c>
      <c r="D123" s="26"/>
      <c r="E123" s="2"/>
      <c r="F123" s="2"/>
      <c r="G123" s="2"/>
      <c r="H123" s="2"/>
      <c r="I123" s="2"/>
      <c r="J123" s="2"/>
    </row>
    <row r="124" spans="2:10" x14ac:dyDescent="0.35">
      <c r="B124" s="26" t="s">
        <v>190</v>
      </c>
      <c r="C124" s="26" t="s">
        <v>173</v>
      </c>
      <c r="D124" s="26"/>
      <c r="E124" s="2"/>
      <c r="F124" s="2"/>
      <c r="G124" s="2"/>
      <c r="H124" s="2"/>
      <c r="I124" s="2"/>
      <c r="J124" s="2"/>
    </row>
    <row r="125" spans="2:10" x14ac:dyDescent="0.35">
      <c r="B125" s="26" t="s">
        <v>191</v>
      </c>
      <c r="C125" s="26" t="s">
        <v>173</v>
      </c>
      <c r="D125" s="26"/>
      <c r="E125" s="2"/>
      <c r="F125" s="2"/>
      <c r="G125" s="2"/>
      <c r="H125" s="2"/>
      <c r="I125" s="2"/>
      <c r="J125" s="2"/>
    </row>
    <row r="126" spans="2:10" x14ac:dyDescent="0.35">
      <c r="B126" s="26" t="s">
        <v>192</v>
      </c>
      <c r="C126" s="26" t="s">
        <v>173</v>
      </c>
      <c r="D126" s="26"/>
      <c r="E126" s="2"/>
      <c r="F126" s="2"/>
      <c r="G126" s="2"/>
      <c r="H126" s="2"/>
      <c r="I126" s="2"/>
      <c r="J126" s="2"/>
    </row>
    <row r="127" spans="2:10" x14ac:dyDescent="0.35">
      <c r="B127" s="26" t="s">
        <v>193</v>
      </c>
      <c r="C127" s="26" t="s">
        <v>173</v>
      </c>
      <c r="D127" s="26"/>
      <c r="E127" s="2"/>
      <c r="F127" s="2"/>
      <c r="G127" s="2"/>
      <c r="H127" s="2"/>
      <c r="I127" s="2"/>
      <c r="J127" s="2"/>
    </row>
    <row r="128" spans="2:10" x14ac:dyDescent="0.35">
      <c r="B128" s="26" t="s">
        <v>194</v>
      </c>
      <c r="C128" s="26" t="s">
        <v>173</v>
      </c>
      <c r="D128" s="26"/>
      <c r="E128" s="2"/>
      <c r="F128" s="2"/>
      <c r="G128" s="2"/>
      <c r="H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H144" s="2"/>
      <c r="I144" s="2"/>
      <c r="J144" s="2"/>
    </row>
    <row r="145" spans="2:10" s="2" customFormat="1" x14ac:dyDescent="0.35"/>
    <row r="146" spans="2:10" x14ac:dyDescent="0.35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35">
      <c r="B147" s="29"/>
      <c r="C147" s="2"/>
      <c r="D147" s="2"/>
      <c r="E147" s="2"/>
      <c r="F147" s="2"/>
      <c r="G147" s="2"/>
      <c r="H147" s="29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35">
      <c r="B153" s="29"/>
      <c r="C153" s="2"/>
      <c r="D153" s="2"/>
      <c r="E153" s="2"/>
      <c r="F153" s="2"/>
      <c r="G153" s="2"/>
      <c r="H153" s="29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35">
      <c r="B158" s="29"/>
      <c r="C158" s="2"/>
      <c r="D158" s="2"/>
      <c r="E158" s="2"/>
      <c r="F158" s="2"/>
      <c r="G158" s="2"/>
      <c r="H158" s="29"/>
      <c r="I158" s="2"/>
      <c r="J158" s="2"/>
    </row>
    <row r="159" spans="2:10" x14ac:dyDescent="0.35">
      <c r="B159" s="29"/>
      <c r="C159" s="2"/>
      <c r="D159" s="2"/>
      <c r="E159" s="2"/>
      <c r="F159" s="2"/>
      <c r="G159" s="2"/>
      <c r="H159" s="29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35">
      <c r="B170" s="2"/>
      <c r="C170" s="2"/>
      <c r="D170" s="2"/>
      <c r="H170" s="2"/>
      <c r="I170" s="2"/>
      <c r="J170" s="2"/>
    </row>
    <row r="171" spans="2:10" x14ac:dyDescent="0.35">
      <c r="B171" s="2"/>
      <c r="C171" s="2"/>
      <c r="D171" s="2"/>
      <c r="H171" s="2"/>
      <c r="I171" s="2"/>
      <c r="J171" s="2"/>
    </row>
    <row r="172" spans="2:10" x14ac:dyDescent="0.35">
      <c r="B172" s="2"/>
      <c r="C172" s="2"/>
      <c r="D172" s="2"/>
      <c r="H172" s="2"/>
      <c r="I172" s="2"/>
      <c r="J172" s="2"/>
    </row>
    <row r="173" spans="2:10" x14ac:dyDescent="0.35">
      <c r="B173" s="2"/>
      <c r="C173" s="2"/>
      <c r="D173" s="2"/>
      <c r="H173" s="2"/>
      <c r="I173" s="2"/>
      <c r="J173" s="2"/>
    </row>
    <row r="174" spans="2:10" x14ac:dyDescent="0.35">
      <c r="B174" s="2"/>
      <c r="C174" s="2"/>
      <c r="D174" s="2"/>
      <c r="H174" s="2"/>
      <c r="I174" s="2"/>
      <c r="J174" s="2"/>
    </row>
    <row r="175" spans="2:10" x14ac:dyDescent="0.35">
      <c r="B175" s="2"/>
      <c r="C175" s="2"/>
      <c r="D175" s="2"/>
      <c r="H175" s="2"/>
      <c r="I175" s="2"/>
      <c r="J175" s="2"/>
    </row>
    <row r="176" spans="2:10" x14ac:dyDescent="0.35">
      <c r="B176" s="2"/>
      <c r="C176" s="2"/>
      <c r="D176" s="2"/>
      <c r="H176" s="2"/>
      <c r="I176" s="2"/>
      <c r="J176" s="2"/>
    </row>
    <row r="177" spans="2:10" x14ac:dyDescent="0.35">
      <c r="B177" s="2"/>
      <c r="C177" s="2"/>
      <c r="D177" s="2"/>
      <c r="H177" s="2"/>
      <c r="I177" s="2"/>
      <c r="J177" s="2"/>
    </row>
    <row r="178" spans="2:10" x14ac:dyDescent="0.35">
      <c r="B178" s="2"/>
      <c r="C178" s="2"/>
      <c r="D178" s="2"/>
      <c r="H178" s="2"/>
      <c r="I178" s="2"/>
      <c r="J178" s="2"/>
    </row>
    <row r="179" spans="2:10" x14ac:dyDescent="0.35">
      <c r="B179" s="2"/>
      <c r="C179" s="2"/>
      <c r="D179" s="2"/>
      <c r="H179" s="2"/>
      <c r="I179" s="2"/>
      <c r="J179" s="2"/>
    </row>
    <row r="180" spans="2:10" x14ac:dyDescent="0.35">
      <c r="B180" s="2"/>
      <c r="C180" s="2"/>
      <c r="D180" s="2"/>
      <c r="H180" s="2"/>
      <c r="I180" s="2"/>
      <c r="J180" s="2"/>
    </row>
    <row r="181" spans="2:10" x14ac:dyDescent="0.35">
      <c r="B181" s="2"/>
      <c r="C181" s="2"/>
      <c r="D181" s="2"/>
      <c r="H181" s="2"/>
      <c r="I181" s="2"/>
      <c r="J181" s="2"/>
    </row>
    <row r="182" spans="2:10" x14ac:dyDescent="0.35">
      <c r="B182" s="2"/>
      <c r="C182" s="2"/>
      <c r="D182" s="2"/>
      <c r="H182" s="2"/>
      <c r="I182" s="2"/>
      <c r="J182" s="2"/>
    </row>
    <row r="183" spans="2:10" x14ac:dyDescent="0.35">
      <c r="B183" s="2"/>
      <c r="C183" s="2"/>
      <c r="D183" s="2"/>
      <c r="H183" s="2"/>
      <c r="I183" s="2"/>
      <c r="J183" s="2"/>
    </row>
    <row r="184" spans="2:10" x14ac:dyDescent="0.35">
      <c r="B184" s="29"/>
      <c r="C184" s="2"/>
      <c r="D184" s="2"/>
      <c r="H184" s="29"/>
      <c r="I184" s="2"/>
      <c r="J184" s="2"/>
    </row>
    <row r="185" spans="2:10" x14ac:dyDescent="0.35">
      <c r="B185" s="2"/>
      <c r="C185" s="2"/>
      <c r="D185" s="2"/>
      <c r="H185" s="2"/>
      <c r="I185" s="2"/>
      <c r="J185" s="2"/>
    </row>
    <row r="186" spans="2:10" x14ac:dyDescent="0.35">
      <c r="B186" s="2"/>
      <c r="C186" s="2"/>
      <c r="D186" s="2"/>
      <c r="H186" s="2"/>
      <c r="I186" s="2"/>
      <c r="J186" s="2"/>
    </row>
    <row r="187" spans="2:10" x14ac:dyDescent="0.35">
      <c r="B187" s="2"/>
      <c r="C187" s="2"/>
      <c r="D187" s="2"/>
      <c r="H187" s="2"/>
      <c r="I187" s="2"/>
      <c r="J187" s="2"/>
    </row>
    <row r="188" spans="2:10" x14ac:dyDescent="0.35">
      <c r="B188" s="2"/>
      <c r="C188" s="2"/>
      <c r="D188" s="2"/>
      <c r="H188" s="2"/>
      <c r="I188" s="2"/>
      <c r="J188" s="2"/>
    </row>
    <row r="189" spans="2:10" x14ac:dyDescent="0.35">
      <c r="B189" s="2"/>
      <c r="C189" s="2"/>
      <c r="D189" s="2"/>
      <c r="H189" s="2"/>
      <c r="I189" s="2"/>
      <c r="J189" s="2"/>
    </row>
    <row r="190" spans="2:10" x14ac:dyDescent="0.35">
      <c r="B190" s="29"/>
      <c r="C190" s="2"/>
      <c r="D190" s="2"/>
      <c r="H190" s="29"/>
      <c r="I190" s="2"/>
      <c r="J190" s="2"/>
    </row>
    <row r="191" spans="2:10" x14ac:dyDescent="0.35">
      <c r="B191" s="2"/>
      <c r="C191" s="2"/>
      <c r="D191" s="2"/>
      <c r="H191" s="2"/>
      <c r="I191" s="2"/>
      <c r="J191" s="2"/>
    </row>
    <row r="192" spans="2:10" x14ac:dyDescent="0.35">
      <c r="B192" s="2"/>
      <c r="C192" s="2"/>
      <c r="D192" s="2"/>
      <c r="H192" s="2"/>
      <c r="I192" s="2"/>
      <c r="J192" s="2"/>
    </row>
    <row r="193" spans="2:10" x14ac:dyDescent="0.35">
      <c r="B193" s="2"/>
      <c r="C193" s="2"/>
      <c r="D193" s="2"/>
      <c r="H193" s="2"/>
      <c r="I193" s="2"/>
      <c r="J193" s="2"/>
    </row>
    <row r="194" spans="2:10" x14ac:dyDescent="0.35">
      <c r="B194" s="2"/>
      <c r="C194" s="2"/>
      <c r="D194" s="2"/>
      <c r="H194" s="2"/>
      <c r="I194" s="2"/>
      <c r="J194" s="2"/>
    </row>
    <row r="195" spans="2:10" x14ac:dyDescent="0.35">
      <c r="B195" s="29"/>
      <c r="C195" s="2"/>
      <c r="D195" s="2"/>
      <c r="H195" s="29"/>
      <c r="I195" s="2"/>
      <c r="J195" s="2"/>
    </row>
    <row r="196" spans="2:10" x14ac:dyDescent="0.35">
      <c r="B196" s="29"/>
      <c r="C196" s="2"/>
      <c r="D196" s="2"/>
      <c r="H196" s="29"/>
      <c r="I196" s="2"/>
      <c r="J196" s="2"/>
    </row>
    <row r="197" spans="2:10" x14ac:dyDescent="0.35">
      <c r="B197" s="2"/>
      <c r="C197" s="2"/>
      <c r="D197" s="2"/>
      <c r="H197" s="2"/>
      <c r="I197" s="2"/>
      <c r="J197" s="2"/>
    </row>
    <row r="198" spans="2:10" x14ac:dyDescent="0.35">
      <c r="B198" s="2"/>
      <c r="C198" s="2"/>
      <c r="D198" s="2"/>
      <c r="H198" s="2"/>
      <c r="I198" s="2"/>
      <c r="J198" s="2"/>
    </row>
    <row r="199" spans="2:10" x14ac:dyDescent="0.35">
      <c r="B199" s="2"/>
      <c r="C199" s="2"/>
      <c r="D199" s="2"/>
      <c r="H199" s="2"/>
      <c r="I199" s="2"/>
      <c r="J199" s="2"/>
    </row>
    <row r="200" spans="2:10" x14ac:dyDescent="0.35">
      <c r="B200" s="2"/>
      <c r="C200" s="2"/>
      <c r="D200" s="2"/>
      <c r="H200" s="2"/>
      <c r="I200" s="2"/>
      <c r="J200" s="2"/>
    </row>
    <row r="201" spans="2:10" x14ac:dyDescent="0.35">
      <c r="B201" s="2"/>
      <c r="C201" s="2"/>
      <c r="D201" s="2"/>
      <c r="H201" s="2"/>
      <c r="I201" s="2"/>
      <c r="J201" s="2"/>
    </row>
    <row r="202" spans="2:10" x14ac:dyDescent="0.35">
      <c r="B202" s="2"/>
      <c r="C202" s="2"/>
      <c r="D202" s="2"/>
      <c r="H202" s="2"/>
      <c r="I202" s="2"/>
      <c r="J202" s="2"/>
    </row>
    <row r="203" spans="2:10" x14ac:dyDescent="0.35">
      <c r="B203" s="2"/>
      <c r="C203" s="2"/>
      <c r="D203" s="2"/>
      <c r="H203" s="2"/>
      <c r="I203" s="2"/>
      <c r="J203" s="2"/>
    </row>
    <row r="204" spans="2:10" x14ac:dyDescent="0.35">
      <c r="B204" s="2"/>
      <c r="C204" s="2"/>
      <c r="D204" s="2"/>
      <c r="H204" s="2"/>
      <c r="I204" s="2"/>
      <c r="J204" s="2"/>
    </row>
    <row r="205" spans="2:10" x14ac:dyDescent="0.35">
      <c r="B205" s="2"/>
      <c r="C205" s="2"/>
      <c r="D205" s="2"/>
      <c r="H205" s="2"/>
      <c r="I205" s="2"/>
      <c r="J205" s="2"/>
    </row>
    <row r="206" spans="2:10" x14ac:dyDescent="0.35">
      <c r="H206" s="2"/>
      <c r="I206" s="2"/>
      <c r="J206" s="2"/>
    </row>
  </sheetData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49rs Permits May 1 2015</vt:lpstr>
      <vt:lpstr>49rs Permits May 1 2016</vt:lpstr>
      <vt:lpstr>49rs Permits May 1 2017</vt:lpstr>
      <vt:lpstr>2026</vt:lpstr>
      <vt:lpstr>Equipment list and category fr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Nelms, Pam</dc:creator>
  <cp:lastModifiedBy>Kern, Dugan</cp:lastModifiedBy>
  <cp:lastPrinted>2015-06-08T17:22:32Z</cp:lastPrinted>
  <dcterms:created xsi:type="dcterms:W3CDTF">2012-10-16T19:48:51Z</dcterms:created>
  <dcterms:modified xsi:type="dcterms:W3CDTF">2026-05-14T18:17:03Z</dcterms:modified>
</cp:coreProperties>
</file>